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ปี 2564\งาน กปร\งาน พรด ที่แล้วเสร็จ\ลง website\"/>
    </mc:Choice>
  </mc:AlternateContent>
  <bookViews>
    <workbookView xWindow="0" yWindow="0" windowWidth="28800" windowHeight="12480"/>
  </bookViews>
  <sheets>
    <sheet name="901" sheetId="2" r:id="rId1"/>
    <sheet name="902" sheetId="3" r:id="rId2"/>
    <sheet name="905" sheetId="4" r:id="rId3"/>
  </sheets>
  <definedNames>
    <definedName name="_xlnm._FilterDatabase" localSheetId="0" hidden="1">'901'!$A$6:$Q$95</definedName>
    <definedName name="_xlnm._FilterDatabase" localSheetId="1" hidden="1">'902'!$A$6:$Q$17</definedName>
    <definedName name="_xlnm._FilterDatabase" localSheetId="2" hidden="1">'905'!$A$6:$Q$41</definedName>
    <definedName name="_xlnm.Print_Area" localSheetId="0">'901'!$B$1:$W$95</definedName>
    <definedName name="_xlnm.Print_Area" localSheetId="1">'902'!$B$1:$W$17</definedName>
    <definedName name="_xlnm.Print_Area" localSheetId="2">'905'!$B$1:$W$43</definedName>
    <definedName name="_xlnm.Print_Titles" localSheetId="0">'901'!$1:$6</definedName>
    <definedName name="_xlnm.Print_Titles" localSheetId="1">'902'!$1:$6</definedName>
    <definedName name="_xlnm.Print_Titles" localSheetId="2">'905'!$1:$6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4" l="1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7" i="4"/>
  <c r="A31" i="4" l="1"/>
  <c r="A16" i="4"/>
  <c r="A2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13" i="3"/>
  <c r="B16" i="3"/>
  <c r="B11" i="3"/>
  <c r="B12" i="3"/>
  <c r="B15" i="3"/>
  <c r="B10" i="3"/>
  <c r="B9" i="3"/>
  <c r="B7" i="3"/>
  <c r="B8" i="3"/>
  <c r="B17" i="3"/>
  <c r="B14" i="3"/>
  <c r="N5" i="3"/>
  <c r="A16" i="3"/>
  <c r="O5" i="3"/>
  <c r="M5" i="3"/>
  <c r="L5" i="3"/>
  <c r="K5" i="3"/>
  <c r="J5" i="3"/>
  <c r="I5" i="3"/>
  <c r="H5" i="3"/>
  <c r="G5" i="3"/>
  <c r="F5" i="3"/>
  <c r="E5" i="3"/>
  <c r="D5" i="3"/>
  <c r="C5" i="3"/>
  <c r="B24" i="2"/>
  <c r="B40" i="2"/>
  <c r="B30" i="2"/>
  <c r="B32" i="2"/>
  <c r="B38" i="2"/>
  <c r="B41" i="2"/>
  <c r="B46" i="2"/>
  <c r="B69" i="2"/>
  <c r="B47" i="2"/>
  <c r="B43" i="2"/>
  <c r="B44" i="2"/>
  <c r="B9" i="2"/>
  <c r="B45" i="2"/>
  <c r="B68" i="2"/>
  <c r="B66" i="2"/>
  <c r="B71" i="2"/>
  <c r="B72" i="2"/>
  <c r="B65" i="2"/>
  <c r="B67" i="2"/>
  <c r="B55" i="2"/>
  <c r="B59" i="2"/>
  <c r="B36" i="2"/>
  <c r="B29" i="2"/>
  <c r="B37" i="2"/>
  <c r="B58" i="2"/>
  <c r="B60" i="2"/>
  <c r="B28" i="2"/>
  <c r="B50" i="2"/>
  <c r="B73" i="2"/>
  <c r="B35" i="2"/>
  <c r="B70" i="2"/>
  <c r="B61" i="2"/>
  <c r="B49" i="2"/>
  <c r="B53" i="2"/>
  <c r="B74" i="2"/>
  <c r="B39" i="2"/>
  <c r="B64" i="2"/>
  <c r="B19" i="2"/>
  <c r="B25" i="2"/>
  <c r="B62" i="2"/>
  <c r="B14" i="2"/>
  <c r="B10" i="2"/>
  <c r="B15" i="2"/>
  <c r="B56" i="2"/>
  <c r="B54" i="2"/>
  <c r="B63" i="2"/>
  <c r="B75" i="2"/>
  <c r="B76" i="2"/>
  <c r="B23" i="2"/>
  <c r="B20" i="2"/>
  <c r="B27" i="2"/>
  <c r="B77" i="2"/>
  <c r="B78" i="2"/>
  <c r="B11" i="2"/>
  <c r="B7" i="2"/>
  <c r="B8" i="2"/>
  <c r="B12" i="2"/>
  <c r="B13" i="2"/>
  <c r="B16" i="2"/>
  <c r="B21" i="2"/>
  <c r="B22" i="2"/>
  <c r="B26" i="2"/>
  <c r="B17" i="2"/>
  <c r="B79" i="2"/>
  <c r="B42" i="2"/>
  <c r="B80" i="2"/>
  <c r="B31" i="2"/>
  <c r="B57" i="2"/>
  <c r="B33" i="2"/>
  <c r="B34" i="2"/>
  <c r="B81" i="2"/>
  <c r="B82" i="2"/>
  <c r="B51" i="2"/>
  <c r="B52" i="2"/>
  <c r="B48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A34" i="2"/>
  <c r="A33" i="2"/>
  <c r="A57" i="2"/>
  <c r="A31" i="2"/>
  <c r="A77" i="2"/>
  <c r="A27" i="2"/>
  <c r="A20" i="2"/>
  <c r="A23" i="2"/>
  <c r="A62" i="2"/>
  <c r="A25" i="2"/>
  <c r="A39" i="2"/>
  <c r="A35" i="2"/>
  <c r="A60" i="2"/>
  <c r="A58" i="2"/>
  <c r="A37" i="2"/>
  <c r="A29" i="2"/>
  <c r="A36" i="2"/>
  <c r="A68" i="2"/>
  <c r="A44" i="2"/>
  <c r="A43" i="2"/>
  <c r="A41" i="2"/>
  <c r="A38" i="2"/>
  <c r="A32" i="2"/>
  <c r="A30" i="2"/>
  <c r="A40" i="2"/>
  <c r="A24" i="2"/>
  <c r="B18" i="2"/>
  <c r="A18" i="2"/>
  <c r="O5" i="2"/>
  <c r="N5" i="2"/>
  <c r="M5" i="2"/>
  <c r="L5" i="2"/>
  <c r="K5" i="2"/>
  <c r="J5" i="2"/>
  <c r="I5" i="2"/>
  <c r="H5" i="2"/>
  <c r="G5" i="2"/>
  <c r="F5" i="2"/>
  <c r="E5" i="2"/>
  <c r="D5" i="2"/>
  <c r="C5" i="2"/>
</calcChain>
</file>

<file path=xl/sharedStrings.xml><?xml version="1.0" encoding="utf-8"?>
<sst xmlns="http://schemas.openxmlformats.org/spreadsheetml/2006/main" count="1246" uniqueCount="234">
  <si>
    <t>พรด.ตรง</t>
  </si>
  <si>
    <t>สมเด็จพระเทพรัตนฯ(905)</t>
  </si>
  <si>
    <t>น่าน</t>
  </si>
  <si>
    <t>เฉลิมพระเกียรติ</t>
  </si>
  <si>
    <t>ห้วยโก๋น</t>
  </si>
  <si>
    <t>ฝายบ้านสบปืนพร้อมระบบส่งน้ำ</t>
  </si>
  <si>
    <t>บ่อเกลือ</t>
  </si>
  <si>
    <t>บ่อเกลือใต้</t>
  </si>
  <si>
    <t>โครงการฝายห้วยลิ้มพร้อมระบบส่งน้ำอันเนื่องมาจากพระราชดำริ</t>
  </si>
  <si>
    <t xml:space="preserve"> จัดหาน้ำช่วยเหลือโรงเรียนมัธยมพระราชทานเฉลิมพระเกียรติ ตำบลห้วยโก๋น</t>
  </si>
  <si>
    <t xml:space="preserve">จัดหาน้ำสนับสนุนโครงการเกษตรเพื่ออาหารกลางวันโรงเรียนบ่อเกลือ (ฝายถาวรพร้อมระบบท่อส่งน้ำ) </t>
  </si>
  <si>
    <t>พระบาทสมเด็จพระเจ้าอยู่หัว(901)</t>
  </si>
  <si>
    <t>อวน</t>
  </si>
  <si>
    <t>ห้วยหาด</t>
  </si>
  <si>
    <t>โครงการจัดหาน้ำบ้านห้วยหาด-หลักลาย</t>
  </si>
  <si>
    <t>แม่จริม</t>
  </si>
  <si>
    <t>น้ำพาง</t>
  </si>
  <si>
    <t>อ่างเก็บน้ำห้วยสานซ้อน</t>
  </si>
  <si>
    <t>อ่างเก็บน้ำห้วยลาน</t>
  </si>
  <si>
    <t>อ่างเก็บน้ำห้วยปูนน้อย</t>
  </si>
  <si>
    <t>อ่างเก็บน้ำน้ำสาง</t>
  </si>
  <si>
    <t>ฝายห้วยแก่งโตน</t>
  </si>
  <si>
    <t>ฝายน้ำปูน</t>
  </si>
  <si>
    <t>ท่อส่งน้ำจากอ่างเก็บน้ำสางไปอ่างเก็บน้ำน้ำว้า</t>
  </si>
  <si>
    <t>ปัว</t>
  </si>
  <si>
    <t>ศิลาแลง</t>
  </si>
  <si>
    <t>สระเก็บน้ำห้วยผีบ้า</t>
  </si>
  <si>
    <t>สระเก็บน้ำห้วยป่าคา 2 แห่ง</t>
  </si>
  <si>
    <t>สระเก็บน้ำเพื่อการเพาะปลูก-บ้านป่ากลาง</t>
  </si>
  <si>
    <t>ศิลาเพชร</t>
  </si>
  <si>
    <t>ฝายห้วยบัวตอนบน</t>
  </si>
  <si>
    <t>ภูฟ้า</t>
  </si>
  <si>
    <t>ปรับปรุงระบบส่งน้ำและก่อสร้างถังพักน้ำให้ครอบคลุมพื้นที่ภายในศูนย์ภูฟ้าพัฒนาฯ</t>
  </si>
  <si>
    <t>จัดหาน้ำสนับสนุนศูนย์ภูฟ้าพัฒนา (ระบบส่งน้ำฝายน้ำสาง)</t>
  </si>
  <si>
    <t>จัดหาน้ำสนับสนุนศูนย์ภูฟ้าพัฒนา (ฝายท่าลาวพร้อมระบบส่งน้ำ)</t>
  </si>
  <si>
    <t>ท่าวังผา</t>
  </si>
  <si>
    <t>จอมพระ</t>
  </si>
  <si>
    <t>ปรับปรุงระบบส่งน้ำฝั่งซ้ายฝายถ่อน (ฎีกา905)</t>
  </si>
  <si>
    <t>จัดหาน้ำให้โรงเรียนบ้านห้วยโก๋น และราษฎรบ้านห้วยโก๋น</t>
  </si>
  <si>
    <t>ขุนน่าน</t>
  </si>
  <si>
    <t>ฝายภูพยัคฆ์พร้อมระบบ</t>
  </si>
  <si>
    <t>สันติสุข</t>
  </si>
  <si>
    <t>พงษ์</t>
  </si>
  <si>
    <t>แล้วเสร็จ</t>
  </si>
  <si>
    <t>ชป.เล็ก</t>
  </si>
  <si>
    <t>อื่นๆ</t>
  </si>
  <si>
    <t>ระบบประปาภูเขาบ้านแม่สะนาน</t>
  </si>
  <si>
    <t>ระบบประปาภูเขาปางช้าง</t>
  </si>
  <si>
    <t>ระบบประปาภูเขาบ้านดอนไพรวัลย์</t>
  </si>
  <si>
    <t>ป่าแลวหลวง</t>
  </si>
  <si>
    <t>ฝาย</t>
  </si>
  <si>
    <t>ฝายน้ำยาง</t>
  </si>
  <si>
    <t>อ่าง</t>
  </si>
  <si>
    <t xml:space="preserve">อ่างเก็บน้ำห้วยข้าวหลาม </t>
  </si>
  <si>
    <t>อ่างเก็บน้ำห้วยขอนแก่น2</t>
  </si>
  <si>
    <t>อ่างเก็บน้ำห้วยขอนแก่น1</t>
  </si>
  <si>
    <t>ฎีกา</t>
  </si>
  <si>
    <t>อ่างเก็บน้ำห้วยยาง</t>
  </si>
  <si>
    <t>อ่างเก็บน้ำน้ำพง</t>
  </si>
  <si>
    <t>สองแคว</t>
  </si>
  <si>
    <t>นาไร่หลวง</t>
  </si>
  <si>
    <t>ฝายบ้านถ้ำเวียงแก</t>
  </si>
  <si>
    <t>ชนแดน</t>
  </si>
  <si>
    <t>ฝายทดน้ำในลำน้ำยาว</t>
  </si>
  <si>
    <t>ฝายบ้านปางปุก</t>
  </si>
  <si>
    <t>เวียงสา</t>
  </si>
  <si>
    <t>ยาบหัวนา</t>
  </si>
  <si>
    <t>ฝายบ้านบ่อหอยลูกที่ 2</t>
  </si>
  <si>
    <t>ฝายบ้านบ่อหอยลูกที่1</t>
  </si>
  <si>
    <t>ฝายห้วยแม่กับไฟ</t>
  </si>
  <si>
    <t>สมเด็จพระนางเจ้าฯ พระบรมราชินีนาถ(902)</t>
  </si>
  <si>
    <t>ระบบประปาภูเขาบ้านกิ่วน้ำ 2  ตำบลน้ำพาง อำเภอแม่จริม</t>
  </si>
  <si>
    <t>ระบบประปาภูเขาน้ำตวง</t>
  </si>
  <si>
    <t>น้ำปาย</t>
  </si>
  <si>
    <t>ฝายต่อส่อ</t>
  </si>
  <si>
    <t>หมอเมือง</t>
  </si>
  <si>
    <t>ปรับปรุงฝายนาคาและฝายหมอเมือง</t>
  </si>
  <si>
    <t>ฝายกลาง</t>
  </si>
  <si>
    <t>ฝายน้ำหวาน</t>
  </si>
  <si>
    <t>ฝายห้วยยาง</t>
  </si>
  <si>
    <t>ฝายห้วยเมี่ยง</t>
  </si>
  <si>
    <t>ฝายน้ำตวงพร้อมระบบ</t>
  </si>
  <si>
    <t>หนองแดง</t>
  </si>
  <si>
    <t>ฝายบ้านนา</t>
  </si>
  <si>
    <t>ฝายขุนน้ำแนะ</t>
  </si>
  <si>
    <t>ฝายน้ำแนะ</t>
  </si>
  <si>
    <t>ฝายหมอเมือง</t>
  </si>
  <si>
    <t>ฝายนาคา</t>
  </si>
  <si>
    <t>ฝายห้วยพรม</t>
  </si>
  <si>
    <t>ฝายบ้านก้อ</t>
  </si>
  <si>
    <t>ฝายบ้านตอง</t>
  </si>
  <si>
    <t>อ่างเก็บน้ำบ้านน้ำพระทัย</t>
  </si>
  <si>
    <t>อ่างเก็บน้ำบ้านน้ำว้า</t>
  </si>
  <si>
    <t>อ่างเก็บน้ำห้วยฝาย</t>
  </si>
  <si>
    <t>ชป.กลาง</t>
  </si>
  <si>
    <t>อ่างเก็บน้ำห้วยน้ำกิน</t>
  </si>
  <si>
    <t>อ่างเก็บน้ำห้วยแล</t>
  </si>
  <si>
    <t>เมือง</t>
  </si>
  <si>
    <t>สะเนียน</t>
  </si>
  <si>
    <t>ฝายขุนน้ำสะเนียนพร้อมระบบส่งน้ำ จัดหาสนับสนุนโครงการอนุรักษ์ระบบนิเวศป่าไม้และพัฒนาพื้นที่ชุมชนบ้านห้วยลู้อันเนื่องมาจากพระราชดำริ</t>
  </si>
  <si>
    <t>ฝายสมุน</t>
  </si>
  <si>
    <t>เรือง</t>
  </si>
  <si>
    <t>อ่างเก็บน้ำห้วยน้ำสอดพร้อมระบบส่งน้ำ</t>
  </si>
  <si>
    <t>สระเก็บน้ำบ้านป่ากลาง</t>
  </si>
  <si>
    <t>ภูคา</t>
  </si>
  <si>
    <t>จัดหาน้ำบ้านกอก-บ้านจูน</t>
  </si>
  <si>
    <t>วรนคร</t>
  </si>
  <si>
    <t>ฝายน้ำขว้างพร้อมระบบส่งน้ำ จัดหาน้ำสนับสนุนโรงพยาบาลสมเด็จพระยุพราชปัวและหมู่บ้านใกล้เคียง</t>
  </si>
  <si>
    <t>ฝายนาดงพร้อมระบบส่งน้ำอันเนื่องมาจากพระราชดำริ</t>
  </si>
  <si>
    <t>สกาด</t>
  </si>
  <si>
    <t>โครงการฝายห้วยโซน2พร้อมระบบส่งน้ำ</t>
  </si>
  <si>
    <t>แงง</t>
  </si>
  <si>
    <t>ฝายน้ำแงงพร้อมระบบส่งน้ำ</t>
  </si>
  <si>
    <t>ปรับปรุงระบบส่งน้ำฝั่งขวาฝายน้ำอวน</t>
  </si>
  <si>
    <t>ฝายห้วยสะกาดพร้อมระบบ</t>
  </si>
  <si>
    <t>ฝายห้วยไทพร้อมระบบ</t>
  </si>
  <si>
    <t>ฝายห้วยมัด</t>
  </si>
  <si>
    <t>ฝายต้นน้ำบ้านป่ากลาง</t>
  </si>
  <si>
    <t>ฝายห้วยบัว</t>
  </si>
  <si>
    <t>อ่างเก็บน้ำห้วยมัด</t>
  </si>
  <si>
    <t>อ่างเก็บน้ำห้วยบัว</t>
  </si>
  <si>
    <t>บ้านหลวง</t>
  </si>
  <si>
    <t>บ้านพี้</t>
  </si>
  <si>
    <t>ฝายน้ำปี้เหนือ</t>
  </si>
  <si>
    <t>บ้านฟ้า</t>
  </si>
  <si>
    <t>ฝายหลวง</t>
  </si>
  <si>
    <t>สวด</t>
  </si>
  <si>
    <t>อ่างเก็บน้ำห้วยช้าง</t>
  </si>
  <si>
    <t>อ่างเก็บน้ำห้วยสีพัน</t>
  </si>
  <si>
    <t>ระบบประปาภูเขาและเหมืองฝายบ้านโป่งตม</t>
  </si>
  <si>
    <t>ดงพญา</t>
  </si>
  <si>
    <t>จัดหาน้ำสนับสนุนโรงเรียนบ้านสะปันและหมู่บ้านใกล้เคียง</t>
  </si>
  <si>
    <t>จัดหาน้ำโรงเรียนท่านผู้หญิงสง่า</t>
  </si>
  <si>
    <t>บ่อเกลือเหนือ</t>
  </si>
  <si>
    <t>ฝายน้ำว้า (ห้วยดู) พร้อมระบบส่งน้ำ</t>
  </si>
  <si>
    <t>ฝายห้วยนั๊วะพร้อมระบบส่งน้ำ</t>
  </si>
  <si>
    <t>ฝายห้วยหวะพร้อมระบบส่งน้ำ</t>
  </si>
  <si>
    <t>ฝายน้ำปันพร้อมระบบส่งน้ำ</t>
  </si>
  <si>
    <t>ระบบประปาภูเขาฝายห้วยสะลี</t>
  </si>
  <si>
    <t>ฝายห้วยอามพร้อมระบบส่งน้ำ</t>
  </si>
  <si>
    <t>ระบบประปาภูเขาฝายห้วยแป้น</t>
  </si>
  <si>
    <t>ระบบส่งน้ำฝายนาตึ๊ด</t>
  </si>
  <si>
    <t>ฝายหางวังคา</t>
  </si>
  <si>
    <t>อ่างเก็บน้ำห้วยสวกแห่งที่ 1 และแห่งที่ 2</t>
  </si>
  <si>
    <t>ระบบอ่างเก็บน้ำห้วยทบศอก</t>
  </si>
  <si>
    <t>นาน้อย</t>
  </si>
  <si>
    <t>ศรีษะเกษ</t>
  </si>
  <si>
    <t>ฝายบ้านหนองผำพร้อมระบบส่งน้ำ</t>
  </si>
  <si>
    <t>อ่างเก็บน้ำน้ำแหง</t>
  </si>
  <si>
    <t>ทุ่งช้าง</t>
  </si>
  <si>
    <t>ปอน</t>
  </si>
  <si>
    <t>ระบบประปาภูเขาบ้านมณีพฤกษ์</t>
  </si>
  <si>
    <t>และ</t>
  </si>
  <si>
    <t>ระบบประปาภูเขาบ้านน้ำสอด</t>
  </si>
  <si>
    <t>ฝายน้ำเลียง</t>
  </si>
  <si>
    <t>ปรับปรุงอ่างเก็บน้ำน้ำและพร้อมระบบส่งน้ำ</t>
  </si>
  <si>
    <t>ปรับปรุงระบบส่งน้ำอ่างเก็บน้ำน้ำและ</t>
  </si>
  <si>
    <t>งอบ</t>
  </si>
  <si>
    <t>อ่างเก็บน้ำน้ำงอบ</t>
  </si>
  <si>
    <t>อ่างเก็บน้ำน้ำเลียบ</t>
  </si>
  <si>
    <t>อ่างเก็บน้ำน้ำปอน</t>
  </si>
  <si>
    <t>ยม</t>
  </si>
  <si>
    <t>สระเก็บน้ำและบ่อพักน้ำบ้านน้ำไคร้</t>
  </si>
  <si>
    <t>ศรีภูมิ</t>
  </si>
  <si>
    <t>สถานีสูบน้ำด้วยไฟฟ้าบ้านดอนมูล</t>
  </si>
  <si>
    <t>ป่าคา</t>
  </si>
  <si>
    <t>จัดหาน้ำสนับสนุนบ้านสบขุ่น</t>
  </si>
  <si>
    <t>สถานีสูบน้ำด้วยไฟฟ้าบ้านม่วง</t>
  </si>
  <si>
    <t>เหมืองมหัศจรรย์</t>
  </si>
  <si>
    <t>ผาทอง</t>
  </si>
  <si>
    <t>ฝายบ้านสันเจริญพร้อมระบบส่งน้ำ</t>
  </si>
  <si>
    <t>ฝายถ่อนพร้อมระบบส่งน้ำ(ฎีกา905)</t>
  </si>
  <si>
    <t>ฝายบ้านวังเสา</t>
  </si>
  <si>
    <t>ฝายบ้านน้ำไคร้พร้อมระบบส่งน้ำ</t>
  </si>
  <si>
    <t>แสนทอง</t>
  </si>
  <si>
    <t>อ่างเก็บน้ำน้ำริม</t>
  </si>
  <si>
    <t>อ่างเก็บน้ำห้วยนกคุ้ม</t>
  </si>
  <si>
    <t>เชียงกลาง</t>
  </si>
  <si>
    <t>พระธาตุ</t>
  </si>
  <si>
    <t>ฝายห้วยน้ำเปือ</t>
  </si>
  <si>
    <t>ฝายดอนแก้ว</t>
  </si>
  <si>
    <t>อ่างเก็บน้ำหนองแดง</t>
  </si>
  <si>
    <t>อ่างเก็บน้ำต้นตอง</t>
  </si>
  <si>
    <t>จัดหาน้ำสนับสนุนศูนย์ราชการอำเภอเฉลิมพระเกียรติ</t>
  </si>
  <si>
    <t>จัดหาแหล่งน้ำช่วยเหลือราษฎรบ้านสบปืนในพื้นที่อพยพ</t>
  </si>
  <si>
    <t>จัดหาน้ำสนับสนุนสถานีพัฒนาเกษตรที่สูงภูพยัคฆ์</t>
  </si>
  <si>
    <t>จัดหาน้ำสนับสนุนสถานีพัฒนาเกษตรที่สูงสะจุก-สะเกี้ยง</t>
  </si>
  <si>
    <t>ระบบประปาภูเขาบ้านน้ำช้าง</t>
  </si>
  <si>
    <t>ฝายห้วยป่าไร่พร้อมระบบส่งน้ำ จัดหาน้ำสนับสุนนโรงเรียนบ้านน้ำรีพัฒนาและราษฎรบ้านน้ำรีพัฒนา</t>
  </si>
  <si>
    <t>ฝายน้ำไคร้พร้อมระบบส่งน้ำ</t>
  </si>
  <si>
    <t>ฝายห้วยโก๋น2พร้อมระบบส่งน้ำ และรางรับน้ำฝนพร้อมถังเก็บน้ำฝน รร.มัธยมเฉลิมพระเกียรติ</t>
  </si>
  <si>
    <t>ฝายบ้านน้ำรีพัฒนา</t>
  </si>
  <si>
    <t>กิ่งอำเภอภูเพียง</t>
  </si>
  <si>
    <t>น้ำแก่น</t>
  </si>
  <si>
    <t>อ่างเก็บน้ำน้ำแก่น</t>
  </si>
  <si>
    <t>น้ำเกี๋ยน</t>
  </si>
  <si>
    <t>อ่างเก็บน้ำน้ำเกี๋ยน</t>
  </si>
  <si>
    <t>อ่างเก็บน้ำห้วยลากปืน</t>
  </si>
  <si>
    <t>ฝายแก้ว</t>
  </si>
  <si>
    <t>อ่างเก็บน้ำห้วยแฮด</t>
  </si>
  <si>
    <t>เมืองจัง</t>
  </si>
  <si>
    <t>อ่างเก็บน้ำห้วยหวะ</t>
  </si>
  <si>
    <t>อ่างเก็บน้ำน้ำต้วน</t>
  </si>
  <si>
    <t>อ่างเก็บน้ำห้วยทรายขาว</t>
  </si>
  <si>
    <t>ก่อสร้างเสร็จ</t>
  </si>
  <si>
    <t>เริ่มก่อสร้าง</t>
  </si>
  <si>
    <t>พรด.ตรง/ฏีกา</t>
  </si>
  <si>
    <t>พระราชดำริของ</t>
  </si>
  <si>
    <t>วันที่รับพระราชดำริ</t>
  </si>
  <si>
    <t>วันที่พระราชดำริ</t>
  </si>
  <si>
    <t>N</t>
  </si>
  <si>
    <t>E</t>
  </si>
  <si>
    <t>จังหวัด</t>
  </si>
  <si>
    <t>อำเภอ</t>
  </si>
  <si>
    <t>ตำบล</t>
  </si>
  <si>
    <t>สถานภาพ</t>
  </si>
  <si>
    <t>ขนาด</t>
  </si>
  <si>
    <t>ประเภท</t>
  </si>
  <si>
    <t>ชื่อโครงการ</t>
  </si>
  <si>
    <t>(วัน/เดือน/ปี)</t>
  </si>
  <si>
    <t>พระราชดำริ</t>
  </si>
  <si>
    <t>สถานภาพปัจจุปัน</t>
  </si>
  <si>
    <t>วันที่รับเป็น</t>
  </si>
  <si>
    <t>วันที่</t>
  </si>
  <si>
    <t>พิกัด UTM</t>
  </si>
  <si>
    <t>ลำดับ</t>
  </si>
  <si>
    <t>โครงการอันเนื่องมาจากพระราชดำริ 
ที่ดำเนินการแล้วเสร็จ กรมชลประทาน สำนักงานชลประทานที่ 2 โครงการชลประทานน่าน</t>
  </si>
  <si>
    <t>หมายเหตุ    ข้อเสนอแนะเพิ่มเติม</t>
  </si>
  <si>
    <t>ดี</t>
  </si>
  <si>
    <t>พอใช้</t>
  </si>
  <si>
    <t>ควรปรับปรุง</t>
  </si>
  <si>
    <t>รายการงาน
ซ่อมแซม/ปรับปรุง</t>
  </si>
  <si>
    <t>หมายเหตุ
ข้อเสนอแนะเพิ่มเติม</t>
  </si>
  <si>
    <t>แผนปีงบประมาณ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</si>
</sst>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87041E]d\ mmmm\ yyyy;@"/>
    <numFmt numFmtId="188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16"/>
      <color rgb="FFFF0000"/>
      <name val="TH SarabunPSK"/>
      <family val="2"/>
    </font>
    <font>
      <sz val="17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</cellStyleXfs>
  <cellXfs count="83">
    <xf numFmtId="0" fontId="0" fillId="0" borderId="0" xfId="0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17" fontId="2" fillId="0" borderId="1" xfId="0" applyNumberFormat="1" applyFont="1" applyFill="1" applyBorder="1" applyAlignment="1">
      <alignment horizontal="center" vertical="center"/>
    </xf>
    <xf numFmtId="17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top" wrapText="1" shrinkToFit="1"/>
    </xf>
    <xf numFmtId="15" fontId="2" fillId="0" borderId="1" xfId="0" applyNumberFormat="1" applyFont="1" applyFill="1" applyBorder="1" applyAlignment="1">
      <alignment horizontal="center" vertical="top" wrapText="1"/>
    </xf>
    <xf numFmtId="15" fontId="2" fillId="0" borderId="2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 shrinkToFit="1"/>
    </xf>
    <xf numFmtId="187" fontId="3" fillId="0" borderId="1" xfId="0" applyNumberFormat="1" applyFont="1" applyFill="1" applyBorder="1" applyAlignment="1">
      <alignment horizontal="center" vertical="top"/>
    </xf>
    <xf numFmtId="15" fontId="2" fillId="0" borderId="1" xfId="0" applyNumberFormat="1" applyFont="1" applyFill="1" applyBorder="1" applyAlignment="1">
      <alignment horizontal="center" vertical="center"/>
    </xf>
    <xf numFmtId="15" fontId="2" fillId="0" borderId="1" xfId="0" applyNumberFormat="1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15" fontId="2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2" fillId="0" borderId="3" xfId="0" applyFont="1" applyFill="1" applyBorder="1" applyAlignment="1">
      <alignment vertical="top" wrapText="1"/>
    </xf>
    <xf numFmtId="15" fontId="2" fillId="0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vertical="top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7" fillId="3" borderId="3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5" xfId="0" applyFont="1" applyFill="1" applyBorder="1" applyAlignment="1">
      <alignment horizontal="center" vertical="top"/>
    </xf>
    <xf numFmtId="0" fontId="2" fillId="3" borderId="0" xfId="0" applyFont="1" applyFill="1" applyAlignment="1">
      <alignment horizontal="center" vertical="top" wrapText="1"/>
    </xf>
    <xf numFmtId="0" fontId="7" fillId="3" borderId="3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188" fontId="2" fillId="4" borderId="0" xfId="1" applyNumberFormat="1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0" fontId="2" fillId="6" borderId="7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horizontal="center" vertical="top"/>
    </xf>
    <xf numFmtId="0" fontId="7" fillId="7" borderId="0" xfId="0" applyFont="1" applyFill="1" applyBorder="1" applyAlignment="1">
      <alignment horizontal="center" vertical="top"/>
    </xf>
    <xf numFmtId="0" fontId="0" fillId="7" borderId="0" xfId="0" applyFill="1"/>
    <xf numFmtId="0" fontId="2" fillId="0" borderId="3" xfId="0" applyFont="1" applyFill="1" applyBorder="1" applyAlignment="1">
      <alignment horizontal="right" vertical="top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15" fontId="3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2" fillId="0" borderId="2" xfId="0" applyFont="1" applyFill="1" applyBorder="1" applyAlignment="1">
      <alignment vertical="top"/>
    </xf>
    <xf numFmtId="0" fontId="7" fillId="3" borderId="3" xfId="0" applyFont="1" applyFill="1" applyBorder="1" applyAlignment="1">
      <alignment horizontal="center" vertical="center"/>
    </xf>
    <xf numFmtId="15" fontId="2" fillId="0" borderId="3" xfId="0" applyNumberFormat="1" applyFont="1" applyFill="1" applyBorder="1" applyAlignment="1">
      <alignment horizontal="center" vertical="center" wrapText="1"/>
    </xf>
    <xf numFmtId="15" fontId="2" fillId="0" borderId="1" xfId="0" applyNumberFormat="1" applyFont="1" applyFill="1" applyBorder="1" applyAlignment="1">
      <alignment horizontal="center" vertical="center" wrapText="1"/>
    </xf>
    <xf numFmtId="15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/>
    </xf>
    <xf numFmtId="0" fontId="10" fillId="5" borderId="5" xfId="0" applyFont="1" applyFill="1" applyBorder="1" applyAlignment="1">
      <alignment horizontal="center" vertical="center" textRotation="90" wrapText="1"/>
    </xf>
    <xf numFmtId="0" fontId="10" fillId="5" borderId="9" xfId="0" applyFont="1" applyFill="1" applyBorder="1" applyAlignment="1">
      <alignment horizontal="center" vertical="center" textRotation="90" wrapText="1"/>
    </xf>
    <xf numFmtId="0" fontId="9" fillId="0" borderId="8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center" vertical="center" wrapText="1"/>
    </xf>
  </cellXfs>
  <cellStyles count="4">
    <cellStyle name="เครื่องหมายจุลภาค" xfId="1" builtinId="3"/>
    <cellStyle name="ปกติ" xfId="0" builtinId="0"/>
    <cellStyle name="ปกติ 5" xfId="3"/>
    <cellStyle name="ปกติ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95"/>
  <sheetViews>
    <sheetView showGridLines="0" showZeros="0" tabSelected="1" view="pageBreakPreview" topLeftCell="B1" zoomScale="90" zoomScaleNormal="80" zoomScaleSheetLayoutView="90" workbookViewId="0">
      <selection activeCell="B1" sqref="B1:W1"/>
    </sheetView>
  </sheetViews>
  <sheetFormatPr defaultColWidth="9" defaultRowHeight="21" x14ac:dyDescent="0.2"/>
  <cols>
    <col min="1" max="1" width="52" style="1" hidden="1" customWidth="1"/>
    <col min="2" max="2" width="6.5" style="3" customWidth="1"/>
    <col min="3" max="3" width="46.375" style="2" customWidth="1"/>
    <col min="4" max="4" width="8.25" style="2" customWidth="1"/>
    <col min="5" max="5" width="8.75" style="1" customWidth="1"/>
    <col min="6" max="6" width="13.125" style="1" customWidth="1"/>
    <col min="7" max="7" width="9.5" style="1" customWidth="1"/>
    <col min="8" max="8" width="11.875" style="1" customWidth="1"/>
    <col min="9" max="9" width="10" style="1" customWidth="1"/>
    <col min="10" max="11" width="8.75" style="1" hidden="1" customWidth="1"/>
    <col min="12" max="12" width="12.25" style="1" customWidth="1"/>
    <col min="13" max="13" width="16.375" style="1" customWidth="1"/>
    <col min="14" max="14" width="33.875" style="1" customWidth="1"/>
    <col min="15" max="15" width="10.5" style="1" customWidth="1"/>
    <col min="16" max="17" width="11" style="66" customWidth="1"/>
    <col min="18" max="20" width="5.375" style="57" customWidth="1"/>
    <col min="21" max="21" width="25.75" style="57" customWidth="1"/>
    <col min="22" max="22" width="10.25" style="57" customWidth="1"/>
    <col min="23" max="23" width="17.375" style="57" customWidth="1"/>
    <col min="24" max="16384" width="9" style="1"/>
  </cols>
  <sheetData>
    <row r="1" spans="1:23" ht="54" customHeight="1" x14ac:dyDescent="0.2">
      <c r="B1" s="80" t="s">
        <v>226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1:23" s="37" customFormat="1" ht="24" customHeight="1" x14ac:dyDescent="0.2">
      <c r="B2" s="76" t="s">
        <v>225</v>
      </c>
      <c r="C2" s="81" t="s">
        <v>218</v>
      </c>
      <c r="D2" s="76" t="s">
        <v>217</v>
      </c>
      <c r="E2" s="76" t="s">
        <v>216</v>
      </c>
      <c r="F2" s="76" t="s">
        <v>215</v>
      </c>
      <c r="G2" s="76" t="s">
        <v>214</v>
      </c>
      <c r="H2" s="76" t="s">
        <v>213</v>
      </c>
      <c r="I2" s="76" t="s">
        <v>212</v>
      </c>
      <c r="J2" s="77" t="s">
        <v>224</v>
      </c>
      <c r="K2" s="77"/>
      <c r="L2" s="50" t="s">
        <v>223</v>
      </c>
      <c r="M2" s="50" t="s">
        <v>222</v>
      </c>
      <c r="N2" s="76" t="s">
        <v>207</v>
      </c>
      <c r="O2" s="76" t="s">
        <v>206</v>
      </c>
      <c r="P2" s="82" t="s">
        <v>205</v>
      </c>
      <c r="Q2" s="82" t="s">
        <v>204</v>
      </c>
      <c r="R2" s="70" t="s">
        <v>221</v>
      </c>
      <c r="S2" s="71"/>
      <c r="T2" s="72"/>
      <c r="U2" s="67" t="s">
        <v>231</v>
      </c>
      <c r="V2" s="67" t="s">
        <v>233</v>
      </c>
      <c r="W2" s="67" t="s">
        <v>227</v>
      </c>
    </row>
    <row r="3" spans="1:23" s="37" customFormat="1" ht="25.5" customHeight="1" x14ac:dyDescent="0.2">
      <c r="B3" s="76"/>
      <c r="C3" s="81"/>
      <c r="D3" s="76"/>
      <c r="E3" s="76"/>
      <c r="F3" s="76"/>
      <c r="G3" s="76"/>
      <c r="H3" s="76"/>
      <c r="I3" s="76"/>
      <c r="J3" s="77"/>
      <c r="K3" s="77"/>
      <c r="L3" s="49" t="s">
        <v>220</v>
      </c>
      <c r="M3" s="49" t="s">
        <v>220</v>
      </c>
      <c r="N3" s="76"/>
      <c r="O3" s="76"/>
      <c r="P3" s="82"/>
      <c r="Q3" s="82"/>
      <c r="R3" s="73"/>
      <c r="S3" s="74"/>
      <c r="T3" s="75"/>
      <c r="U3" s="68"/>
      <c r="V3" s="68"/>
      <c r="W3" s="68"/>
    </row>
    <row r="4" spans="1:23" s="37" customFormat="1" ht="50.25" customHeight="1" x14ac:dyDescent="0.2">
      <c r="B4" s="76"/>
      <c r="C4" s="81"/>
      <c r="D4" s="76"/>
      <c r="E4" s="76"/>
      <c r="F4" s="76"/>
      <c r="G4" s="76"/>
      <c r="H4" s="76"/>
      <c r="I4" s="76"/>
      <c r="J4" s="48" t="s">
        <v>211</v>
      </c>
      <c r="K4" s="48" t="s">
        <v>210</v>
      </c>
      <c r="L4" s="47" t="s">
        <v>219</v>
      </c>
      <c r="M4" s="47" t="s">
        <v>219</v>
      </c>
      <c r="N4" s="76"/>
      <c r="O4" s="76"/>
      <c r="P4" s="82"/>
      <c r="Q4" s="82"/>
      <c r="R4" s="67" t="s">
        <v>228</v>
      </c>
      <c r="S4" s="67" t="s">
        <v>229</v>
      </c>
      <c r="T4" s="78" t="s">
        <v>230</v>
      </c>
      <c r="U4" s="68"/>
      <c r="V4" s="68"/>
      <c r="W4" s="68"/>
    </row>
    <row r="5" spans="1:23" s="37" customFormat="1" ht="6.75" hidden="1" customHeight="1" x14ac:dyDescent="0.2">
      <c r="B5" s="46"/>
      <c r="C5" s="46">
        <f t="shared" ref="C5:O5" si="0">SUBTOTAL(3,C8:C773)</f>
        <v>88</v>
      </c>
      <c r="D5" s="46">
        <f t="shared" si="0"/>
        <v>75</v>
      </c>
      <c r="E5" s="46">
        <f t="shared" si="0"/>
        <v>75</v>
      </c>
      <c r="F5" s="46">
        <f t="shared" si="0"/>
        <v>75</v>
      </c>
      <c r="G5" s="46">
        <f t="shared" si="0"/>
        <v>88</v>
      </c>
      <c r="H5" s="46">
        <f t="shared" si="0"/>
        <v>88</v>
      </c>
      <c r="I5" s="46">
        <f t="shared" si="0"/>
        <v>88</v>
      </c>
      <c r="J5" s="46">
        <f t="shared" si="0"/>
        <v>63</v>
      </c>
      <c r="K5" s="46">
        <f t="shared" si="0"/>
        <v>63</v>
      </c>
      <c r="L5" s="46">
        <f t="shared" si="0"/>
        <v>59</v>
      </c>
      <c r="M5" s="46">
        <f t="shared" si="0"/>
        <v>68</v>
      </c>
      <c r="N5" s="46">
        <f t="shared" si="0"/>
        <v>88</v>
      </c>
      <c r="O5" s="46">
        <f t="shared" si="0"/>
        <v>65</v>
      </c>
      <c r="P5" s="63"/>
      <c r="Q5" s="64"/>
      <c r="R5" s="69"/>
      <c r="S5" s="69"/>
      <c r="T5" s="79"/>
      <c r="U5" s="69"/>
      <c r="V5" s="69"/>
      <c r="W5" s="69"/>
    </row>
    <row r="6" spans="1:23" s="37" customFormat="1" x14ac:dyDescent="0.2">
      <c r="A6" s="38"/>
      <c r="B6" s="44"/>
      <c r="C6" s="43" t="s">
        <v>218</v>
      </c>
      <c r="D6" s="42" t="s">
        <v>217</v>
      </c>
      <c r="E6" s="39" t="s">
        <v>216</v>
      </c>
      <c r="F6" s="39" t="s">
        <v>215</v>
      </c>
      <c r="G6" s="39" t="s">
        <v>214</v>
      </c>
      <c r="H6" s="39" t="s">
        <v>213</v>
      </c>
      <c r="I6" s="41" t="s">
        <v>212</v>
      </c>
      <c r="J6" s="40" t="s">
        <v>211</v>
      </c>
      <c r="K6" s="39" t="s">
        <v>210</v>
      </c>
      <c r="L6" s="39" t="s">
        <v>209</v>
      </c>
      <c r="M6" s="39" t="s">
        <v>208</v>
      </c>
      <c r="N6" s="39" t="s">
        <v>207</v>
      </c>
      <c r="O6" s="39" t="s">
        <v>206</v>
      </c>
      <c r="P6" s="59" t="s">
        <v>205</v>
      </c>
      <c r="Q6" s="59" t="s">
        <v>204</v>
      </c>
      <c r="R6" s="51"/>
      <c r="S6" s="51"/>
      <c r="T6" s="51"/>
      <c r="U6" s="52"/>
      <c r="V6" s="52"/>
      <c r="W6" s="52"/>
    </row>
    <row r="7" spans="1:23" s="37" customFormat="1" x14ac:dyDescent="0.2">
      <c r="A7" s="1"/>
      <c r="B7" s="36">
        <f>SUBTOTAL(103,$I$7:I7)</f>
        <v>1</v>
      </c>
      <c r="C7" s="32" t="s">
        <v>89</v>
      </c>
      <c r="D7" s="38" t="s">
        <v>50</v>
      </c>
      <c r="E7" s="30" t="s">
        <v>44</v>
      </c>
      <c r="F7" s="30" t="s">
        <v>43</v>
      </c>
      <c r="G7" s="30" t="s">
        <v>15</v>
      </c>
      <c r="H7" s="30" t="s">
        <v>15</v>
      </c>
      <c r="I7" s="35" t="s">
        <v>2</v>
      </c>
      <c r="J7" s="5">
        <v>714800</v>
      </c>
      <c r="K7" s="30">
        <v>2079800</v>
      </c>
      <c r="L7" s="29">
        <v>43864</v>
      </c>
      <c r="M7" s="29">
        <v>43864</v>
      </c>
      <c r="N7" s="30" t="s">
        <v>11</v>
      </c>
      <c r="O7" s="30" t="s">
        <v>0</v>
      </c>
      <c r="P7" s="60">
        <v>43831</v>
      </c>
      <c r="Q7" s="60">
        <v>226452</v>
      </c>
      <c r="R7" s="53"/>
      <c r="S7" s="53"/>
      <c r="T7" s="53"/>
      <c r="U7" s="54"/>
      <c r="V7" s="54"/>
      <c r="W7" s="54"/>
    </row>
    <row r="8" spans="1:23" s="26" customFormat="1" ht="24" customHeight="1" x14ac:dyDescent="0.2">
      <c r="A8" s="1"/>
      <c r="B8" s="36">
        <f>SUBTOTAL(103,$I$7:I8)</f>
        <v>2</v>
      </c>
      <c r="C8" s="6" t="s">
        <v>88</v>
      </c>
      <c r="D8" s="5" t="s">
        <v>50</v>
      </c>
      <c r="E8" s="5" t="s">
        <v>44</v>
      </c>
      <c r="F8" s="5" t="s">
        <v>43</v>
      </c>
      <c r="G8" s="5" t="s">
        <v>82</v>
      </c>
      <c r="H8" s="5" t="s">
        <v>15</v>
      </c>
      <c r="I8" s="5" t="s">
        <v>2</v>
      </c>
      <c r="J8" s="5">
        <v>710700</v>
      </c>
      <c r="K8" s="5">
        <v>2070800</v>
      </c>
      <c r="L8" s="19">
        <v>43864</v>
      </c>
      <c r="M8" s="19">
        <v>43864</v>
      </c>
      <c r="N8" s="5" t="s">
        <v>11</v>
      </c>
      <c r="O8" s="5" t="s">
        <v>0</v>
      </c>
      <c r="P8" s="61">
        <v>43831</v>
      </c>
      <c r="Q8" s="61">
        <v>226452</v>
      </c>
      <c r="R8" s="19"/>
      <c r="S8" s="19"/>
      <c r="T8" s="19"/>
      <c r="U8" s="54"/>
      <c r="V8" s="54"/>
      <c r="W8" s="54"/>
    </row>
    <row r="9" spans="1:23" s="26" customFormat="1" ht="24" customHeight="1" x14ac:dyDescent="0.2">
      <c r="A9" s="1"/>
      <c r="B9" s="36">
        <f>SUBTOTAL(103,$I$7:I9)</f>
        <v>3</v>
      </c>
      <c r="C9" s="6" t="s">
        <v>180</v>
      </c>
      <c r="D9" s="5" t="s">
        <v>50</v>
      </c>
      <c r="E9" s="5" t="s">
        <v>44</v>
      </c>
      <c r="F9" s="5" t="s">
        <v>43</v>
      </c>
      <c r="G9" s="5" t="s">
        <v>178</v>
      </c>
      <c r="H9" s="5" t="s">
        <v>177</v>
      </c>
      <c r="I9" s="5" t="s">
        <v>2</v>
      </c>
      <c r="J9" s="5">
        <v>701100</v>
      </c>
      <c r="K9" s="5">
        <v>2138900</v>
      </c>
      <c r="L9" s="19">
        <v>43844</v>
      </c>
      <c r="M9" s="19">
        <v>43844</v>
      </c>
      <c r="N9" s="5" t="s">
        <v>11</v>
      </c>
      <c r="O9" s="5" t="s">
        <v>0</v>
      </c>
      <c r="P9" s="61">
        <v>43901</v>
      </c>
      <c r="Q9" s="61">
        <v>226695</v>
      </c>
      <c r="R9" s="19"/>
      <c r="S9" s="19"/>
      <c r="T9" s="19"/>
      <c r="U9" s="54"/>
      <c r="V9" s="54"/>
      <c r="W9" s="54"/>
    </row>
    <row r="10" spans="1:23" s="26" customFormat="1" ht="24" customHeight="1" x14ac:dyDescent="0.2">
      <c r="A10" s="1"/>
      <c r="B10" s="36">
        <f>SUBTOTAL(103,$I$7:I10)</f>
        <v>4</v>
      </c>
      <c r="C10" s="6" t="s">
        <v>117</v>
      </c>
      <c r="D10" s="5" t="s">
        <v>50</v>
      </c>
      <c r="E10" s="5" t="s">
        <v>44</v>
      </c>
      <c r="F10" s="5" t="s">
        <v>43</v>
      </c>
      <c r="G10" s="5" t="s">
        <v>29</v>
      </c>
      <c r="H10" s="5" t="s">
        <v>24</v>
      </c>
      <c r="I10" s="5" t="s">
        <v>2</v>
      </c>
      <c r="J10" s="5">
        <v>706200</v>
      </c>
      <c r="K10" s="5">
        <v>2115600</v>
      </c>
      <c r="L10" s="19">
        <v>43509</v>
      </c>
      <c r="M10" s="19">
        <v>43509</v>
      </c>
      <c r="N10" s="5" t="s">
        <v>11</v>
      </c>
      <c r="O10" s="5" t="s">
        <v>0</v>
      </c>
      <c r="P10" s="61">
        <v>43831</v>
      </c>
      <c r="Q10" s="61">
        <v>226696</v>
      </c>
      <c r="R10" s="19"/>
      <c r="S10" s="19"/>
      <c r="T10" s="19"/>
      <c r="U10" s="54"/>
      <c r="V10" s="54"/>
      <c r="W10" s="54"/>
    </row>
    <row r="11" spans="1:23" s="26" customFormat="1" ht="24" customHeight="1" x14ac:dyDescent="0.2">
      <c r="A11" s="1"/>
      <c r="B11" s="36">
        <f>SUBTOTAL(103,$I$7:I11)</f>
        <v>5</v>
      </c>
      <c r="C11" s="6" t="s">
        <v>90</v>
      </c>
      <c r="D11" s="5" t="s">
        <v>50</v>
      </c>
      <c r="E11" s="5" t="s">
        <v>44</v>
      </c>
      <c r="F11" s="5" t="s">
        <v>43</v>
      </c>
      <c r="G11" s="5" t="s">
        <v>15</v>
      </c>
      <c r="H11" s="5" t="s">
        <v>15</v>
      </c>
      <c r="I11" s="5" t="s">
        <v>2</v>
      </c>
      <c r="J11" s="5">
        <v>714200</v>
      </c>
      <c r="K11" s="5">
        <v>2085400</v>
      </c>
      <c r="L11" s="19">
        <v>43864</v>
      </c>
      <c r="M11" s="19">
        <v>43864</v>
      </c>
      <c r="N11" s="5" t="s">
        <v>11</v>
      </c>
      <c r="O11" s="5" t="s">
        <v>0</v>
      </c>
      <c r="P11" s="61">
        <v>43831</v>
      </c>
      <c r="Q11" s="61">
        <v>226696</v>
      </c>
      <c r="R11" s="19"/>
      <c r="S11" s="19"/>
      <c r="T11" s="19"/>
      <c r="U11" s="55"/>
      <c r="V11" s="55"/>
      <c r="W11" s="55"/>
    </row>
    <row r="12" spans="1:23" s="26" customFormat="1" ht="24" customHeight="1" x14ac:dyDescent="0.2">
      <c r="A12" s="1"/>
      <c r="B12" s="36">
        <f>SUBTOTAL(103,$I$7:I12)</f>
        <v>6</v>
      </c>
      <c r="C12" s="6" t="s">
        <v>87</v>
      </c>
      <c r="D12" s="5" t="s">
        <v>50</v>
      </c>
      <c r="E12" s="5" t="s">
        <v>44</v>
      </c>
      <c r="F12" s="5" t="s">
        <v>43</v>
      </c>
      <c r="G12" s="5" t="s">
        <v>82</v>
      </c>
      <c r="H12" s="5" t="s">
        <v>15</v>
      </c>
      <c r="I12" s="5" t="s">
        <v>2</v>
      </c>
      <c r="J12" s="5">
        <v>711300</v>
      </c>
      <c r="K12" s="5">
        <v>2070100</v>
      </c>
      <c r="L12" s="19">
        <v>43864</v>
      </c>
      <c r="M12" s="19">
        <v>43864</v>
      </c>
      <c r="N12" s="5" t="s">
        <v>11</v>
      </c>
      <c r="O12" s="5" t="s">
        <v>0</v>
      </c>
      <c r="P12" s="61">
        <v>43862</v>
      </c>
      <c r="Q12" s="61">
        <v>226696</v>
      </c>
      <c r="R12" s="56"/>
      <c r="S12" s="56"/>
      <c r="T12" s="56"/>
      <c r="U12" s="54"/>
      <c r="V12" s="54"/>
      <c r="W12" s="54"/>
    </row>
    <row r="13" spans="1:23" s="26" customFormat="1" ht="24" customHeight="1" x14ac:dyDescent="0.2">
      <c r="A13" s="1"/>
      <c r="B13" s="36">
        <f>SUBTOTAL(103,$I$7:I13)</f>
        <v>7</v>
      </c>
      <c r="C13" s="6" t="s">
        <v>86</v>
      </c>
      <c r="D13" s="5" t="s">
        <v>50</v>
      </c>
      <c r="E13" s="5" t="s">
        <v>44</v>
      </c>
      <c r="F13" s="5" t="s">
        <v>43</v>
      </c>
      <c r="G13" s="5" t="s">
        <v>82</v>
      </c>
      <c r="H13" s="5" t="s">
        <v>15</v>
      </c>
      <c r="I13" s="5" t="s">
        <v>2</v>
      </c>
      <c r="J13" s="5">
        <v>711300</v>
      </c>
      <c r="K13" s="5">
        <v>2070100</v>
      </c>
      <c r="L13" s="19">
        <v>43864</v>
      </c>
      <c r="M13" s="19">
        <v>43864</v>
      </c>
      <c r="N13" s="5" t="s">
        <v>11</v>
      </c>
      <c r="O13" s="5" t="s">
        <v>0</v>
      </c>
      <c r="P13" s="61">
        <v>43862</v>
      </c>
      <c r="Q13" s="61">
        <v>226724</v>
      </c>
      <c r="R13" s="19"/>
      <c r="S13" s="19"/>
      <c r="T13" s="19"/>
      <c r="U13" s="54"/>
      <c r="V13" s="54"/>
      <c r="W13" s="54"/>
    </row>
    <row r="14" spans="1:23" s="26" customFormat="1" ht="24" customHeight="1" x14ac:dyDescent="0.2">
      <c r="A14" s="1"/>
      <c r="B14" s="36">
        <f>SUBTOTAL(103,$I$7:I14)</f>
        <v>8</v>
      </c>
      <c r="C14" s="6" t="s">
        <v>118</v>
      </c>
      <c r="D14" s="5" t="s">
        <v>50</v>
      </c>
      <c r="E14" s="5" t="s">
        <v>44</v>
      </c>
      <c r="F14" s="5" t="s">
        <v>43</v>
      </c>
      <c r="G14" s="5" t="s">
        <v>29</v>
      </c>
      <c r="H14" s="5" t="s">
        <v>24</v>
      </c>
      <c r="I14" s="5" t="s">
        <v>2</v>
      </c>
      <c r="J14" s="5">
        <v>704098</v>
      </c>
      <c r="K14" s="5">
        <v>2114020</v>
      </c>
      <c r="L14" s="19">
        <v>43887</v>
      </c>
      <c r="M14" s="19">
        <v>43887</v>
      </c>
      <c r="N14" s="5" t="s">
        <v>11</v>
      </c>
      <c r="O14" s="5" t="s">
        <v>0</v>
      </c>
      <c r="P14" s="61">
        <v>44197</v>
      </c>
      <c r="Q14" s="61">
        <v>226818</v>
      </c>
      <c r="R14" s="19"/>
      <c r="S14" s="19"/>
      <c r="T14" s="19"/>
      <c r="U14" s="54"/>
      <c r="V14" s="54"/>
      <c r="W14" s="54"/>
    </row>
    <row r="15" spans="1:23" s="26" customFormat="1" ht="24" customHeight="1" x14ac:dyDescent="0.2">
      <c r="A15" s="1"/>
      <c r="B15" s="36">
        <f>SUBTOTAL(103,$I$7:I15)</f>
        <v>9</v>
      </c>
      <c r="C15" s="6" t="s">
        <v>116</v>
      </c>
      <c r="D15" s="5" t="s">
        <v>50</v>
      </c>
      <c r="E15" s="5" t="s">
        <v>44</v>
      </c>
      <c r="F15" s="5" t="s">
        <v>43</v>
      </c>
      <c r="G15" s="5" t="s">
        <v>12</v>
      </c>
      <c r="H15" s="5" t="s">
        <v>24</v>
      </c>
      <c r="I15" s="5" t="s">
        <v>2</v>
      </c>
      <c r="J15" s="5">
        <v>704800</v>
      </c>
      <c r="K15" s="5">
        <v>2102800</v>
      </c>
      <c r="L15" s="19">
        <v>43844</v>
      </c>
      <c r="M15" s="19">
        <v>43844</v>
      </c>
      <c r="N15" s="5" t="s">
        <v>11</v>
      </c>
      <c r="O15" s="5" t="s">
        <v>0</v>
      </c>
      <c r="P15" s="61">
        <v>44197</v>
      </c>
      <c r="Q15" s="61">
        <v>226818</v>
      </c>
      <c r="R15" s="19"/>
      <c r="S15" s="19"/>
      <c r="T15" s="19"/>
      <c r="U15" s="54"/>
      <c r="V15" s="54"/>
      <c r="W15" s="54"/>
    </row>
    <row r="16" spans="1:23" s="26" customFormat="1" ht="24" customHeight="1" x14ac:dyDescent="0.2">
      <c r="A16" s="1"/>
      <c r="B16" s="36">
        <f>SUBTOTAL(103,$I$7:I16)</f>
        <v>10</v>
      </c>
      <c r="C16" s="6" t="s">
        <v>85</v>
      </c>
      <c r="D16" s="5" t="s">
        <v>50</v>
      </c>
      <c r="E16" s="5" t="s">
        <v>44</v>
      </c>
      <c r="F16" s="5" t="s">
        <v>43</v>
      </c>
      <c r="G16" s="5" t="s">
        <v>16</v>
      </c>
      <c r="H16" s="5" t="s">
        <v>15</v>
      </c>
      <c r="I16" s="5" t="s">
        <v>2</v>
      </c>
      <c r="J16" s="5">
        <v>716900</v>
      </c>
      <c r="K16" s="5">
        <v>2062400</v>
      </c>
      <c r="L16" s="19">
        <v>43864</v>
      </c>
      <c r="M16" s="19">
        <v>43864</v>
      </c>
      <c r="N16" s="5" t="s">
        <v>11</v>
      </c>
      <c r="O16" s="5" t="s">
        <v>0</v>
      </c>
      <c r="P16" s="61">
        <v>44197</v>
      </c>
      <c r="Q16" s="61">
        <v>226818</v>
      </c>
      <c r="R16" s="19"/>
      <c r="S16" s="19"/>
      <c r="T16" s="19"/>
      <c r="U16" s="54"/>
      <c r="V16" s="54"/>
      <c r="W16" s="54"/>
    </row>
    <row r="17" spans="1:23" s="26" customFormat="1" ht="24" customHeight="1" x14ac:dyDescent="0.2">
      <c r="A17" s="1"/>
      <c r="B17" s="36">
        <f>SUBTOTAL(103,$I$7:I17)</f>
        <v>11</v>
      </c>
      <c r="C17" s="6" t="s">
        <v>77</v>
      </c>
      <c r="D17" s="5" t="s">
        <v>50</v>
      </c>
      <c r="E17" s="5" t="s">
        <v>44</v>
      </c>
      <c r="F17" s="5" t="s">
        <v>43</v>
      </c>
      <c r="G17" s="5" t="s">
        <v>73</v>
      </c>
      <c r="H17" s="5" t="s">
        <v>15</v>
      </c>
      <c r="I17" s="5" t="s">
        <v>2</v>
      </c>
      <c r="J17" s="5">
        <v>731535</v>
      </c>
      <c r="K17" s="5">
        <v>2065121</v>
      </c>
      <c r="L17" s="19">
        <v>43860</v>
      </c>
      <c r="M17" s="19">
        <v>43860</v>
      </c>
      <c r="N17" s="5" t="s">
        <v>11</v>
      </c>
      <c r="O17" s="5" t="s">
        <v>0</v>
      </c>
      <c r="P17" s="61">
        <v>43831</v>
      </c>
      <c r="Q17" s="61">
        <v>226818</v>
      </c>
      <c r="R17" s="19"/>
      <c r="S17" s="19"/>
      <c r="T17" s="19"/>
      <c r="U17" s="54"/>
      <c r="V17" s="54"/>
      <c r="W17" s="54"/>
    </row>
    <row r="18" spans="1:23" s="26" customFormat="1" ht="24" customHeight="1" x14ac:dyDescent="0.2">
      <c r="A18" s="26" t="str">
        <f>C18&amp;I18</f>
        <v>อ่างเก็บน้ำห้วยทรายขาวน่าน</v>
      </c>
      <c r="B18" s="36">
        <f>SUBTOTAL(103,$I$7:I18)</f>
        <v>12</v>
      </c>
      <c r="C18" s="6" t="s">
        <v>203</v>
      </c>
      <c r="D18" s="5" t="s">
        <v>52</v>
      </c>
      <c r="E18" s="5" t="s">
        <v>44</v>
      </c>
      <c r="F18" s="5" t="s">
        <v>43</v>
      </c>
      <c r="G18" s="5" t="s">
        <v>198</v>
      </c>
      <c r="H18" s="5" t="s">
        <v>192</v>
      </c>
      <c r="I18" s="5" t="s">
        <v>2</v>
      </c>
      <c r="J18" s="5">
        <v>689500</v>
      </c>
      <c r="K18" s="5">
        <v>2079501</v>
      </c>
      <c r="L18" s="19">
        <v>44971</v>
      </c>
      <c r="M18" s="19">
        <v>44971</v>
      </c>
      <c r="N18" s="5" t="s">
        <v>11</v>
      </c>
      <c r="O18" s="5" t="s">
        <v>0</v>
      </c>
      <c r="P18" s="61">
        <v>44562</v>
      </c>
      <c r="Q18" s="61">
        <v>227183</v>
      </c>
      <c r="R18" s="19"/>
      <c r="S18" s="19"/>
      <c r="T18" s="19"/>
      <c r="U18" s="54"/>
      <c r="V18" s="54"/>
      <c r="W18" s="54"/>
    </row>
    <row r="19" spans="1:23" s="26" customFormat="1" ht="24" customHeight="1" x14ac:dyDescent="0.2">
      <c r="A19" s="1"/>
      <c r="B19" s="36">
        <f>SUBTOTAL(103,$I$7:I19)</f>
        <v>13</v>
      </c>
      <c r="C19" s="6" t="s">
        <v>123</v>
      </c>
      <c r="D19" s="5" t="s">
        <v>50</v>
      </c>
      <c r="E19" s="5" t="s">
        <v>44</v>
      </c>
      <c r="F19" s="5" t="s">
        <v>43</v>
      </c>
      <c r="G19" s="5" t="s">
        <v>122</v>
      </c>
      <c r="H19" s="5" t="s">
        <v>121</v>
      </c>
      <c r="I19" s="5" t="s">
        <v>2</v>
      </c>
      <c r="J19" s="5">
        <v>653200</v>
      </c>
      <c r="K19" s="5">
        <v>2093200</v>
      </c>
      <c r="L19" s="19">
        <v>44244</v>
      </c>
      <c r="M19" s="19">
        <v>44244</v>
      </c>
      <c r="N19" s="5" t="s">
        <v>11</v>
      </c>
      <c r="O19" s="5" t="s">
        <v>0</v>
      </c>
      <c r="P19" s="61">
        <v>44562</v>
      </c>
      <c r="Q19" s="61">
        <v>227183</v>
      </c>
      <c r="R19" s="19"/>
      <c r="S19" s="19"/>
      <c r="T19" s="19"/>
      <c r="U19" s="54"/>
      <c r="V19" s="54"/>
      <c r="W19" s="54"/>
    </row>
    <row r="20" spans="1:23" s="26" customFormat="1" ht="24" customHeight="1" x14ac:dyDescent="0.2">
      <c r="A20" s="26" t="str">
        <f>C20&amp;I20</f>
        <v>อ่างเก็บน้ำห้วยน้ำกินน่าน</v>
      </c>
      <c r="B20" s="36">
        <f>SUBTOTAL(103,$I$7:I20)</f>
        <v>14</v>
      </c>
      <c r="C20" s="6" t="s">
        <v>95</v>
      </c>
      <c r="D20" s="5" t="s">
        <v>52</v>
      </c>
      <c r="E20" s="5" t="s">
        <v>94</v>
      </c>
      <c r="F20" s="5" t="s">
        <v>43</v>
      </c>
      <c r="G20" s="5" t="s">
        <v>75</v>
      </c>
      <c r="H20" s="5" t="s">
        <v>15</v>
      </c>
      <c r="I20" s="5" t="s">
        <v>2</v>
      </c>
      <c r="J20" s="5">
        <v>710100</v>
      </c>
      <c r="K20" s="5">
        <v>2067800</v>
      </c>
      <c r="L20" s="19">
        <v>44220</v>
      </c>
      <c r="M20" s="19">
        <v>44220</v>
      </c>
      <c r="N20" s="5" t="s">
        <v>11</v>
      </c>
      <c r="O20" s="5" t="s">
        <v>0</v>
      </c>
      <c r="P20" s="61">
        <v>44562</v>
      </c>
      <c r="Q20" s="61">
        <v>227183</v>
      </c>
      <c r="R20" s="19"/>
      <c r="S20" s="19"/>
      <c r="T20" s="19"/>
      <c r="U20" s="54"/>
      <c r="V20" s="54"/>
      <c r="W20" s="54"/>
    </row>
    <row r="21" spans="1:23" s="26" customFormat="1" ht="24" customHeight="1" x14ac:dyDescent="0.2">
      <c r="A21" s="1"/>
      <c r="B21" s="36">
        <f>SUBTOTAL(103,$I$7:I21)</f>
        <v>15</v>
      </c>
      <c r="C21" s="6" t="s">
        <v>84</v>
      </c>
      <c r="D21" s="5" t="s">
        <v>50</v>
      </c>
      <c r="E21" s="5" t="s">
        <v>44</v>
      </c>
      <c r="F21" s="5" t="s">
        <v>43</v>
      </c>
      <c r="G21" s="5" t="s">
        <v>16</v>
      </c>
      <c r="H21" s="5" t="s">
        <v>15</v>
      </c>
      <c r="I21" s="5" t="s">
        <v>2</v>
      </c>
      <c r="J21" s="5">
        <v>714600</v>
      </c>
      <c r="K21" s="5">
        <v>2062899</v>
      </c>
      <c r="L21" s="19">
        <v>44220</v>
      </c>
      <c r="M21" s="19">
        <v>44220</v>
      </c>
      <c r="N21" s="5" t="s">
        <v>11</v>
      </c>
      <c r="O21" s="5" t="s">
        <v>0</v>
      </c>
      <c r="P21" s="61">
        <v>44562</v>
      </c>
      <c r="Q21" s="61">
        <v>227183</v>
      </c>
      <c r="R21" s="19"/>
      <c r="S21" s="19"/>
      <c r="T21" s="19"/>
      <c r="U21" s="54"/>
      <c r="V21" s="54"/>
      <c r="W21" s="54"/>
    </row>
    <row r="22" spans="1:23" s="26" customFormat="1" ht="24" customHeight="1" x14ac:dyDescent="0.2">
      <c r="A22" s="1"/>
      <c r="B22" s="36">
        <f>SUBTOTAL(103,$I$7:I22)</f>
        <v>16</v>
      </c>
      <c r="C22" s="6" t="s">
        <v>83</v>
      </c>
      <c r="D22" s="5" t="s">
        <v>50</v>
      </c>
      <c r="E22" s="5" t="s">
        <v>44</v>
      </c>
      <c r="F22" s="5" t="s">
        <v>43</v>
      </c>
      <c r="G22" s="5" t="s">
        <v>82</v>
      </c>
      <c r="H22" s="5" t="s">
        <v>15</v>
      </c>
      <c r="I22" s="5" t="s">
        <v>2</v>
      </c>
      <c r="J22" s="5">
        <v>711859</v>
      </c>
      <c r="K22" s="5">
        <v>2071360</v>
      </c>
      <c r="L22" s="19">
        <v>44220</v>
      </c>
      <c r="M22" s="19">
        <v>44220</v>
      </c>
      <c r="N22" s="5" t="s">
        <v>11</v>
      </c>
      <c r="O22" s="5" t="s">
        <v>0</v>
      </c>
      <c r="P22" s="61">
        <v>44562</v>
      </c>
      <c r="Q22" s="61">
        <v>227183</v>
      </c>
      <c r="R22" s="19"/>
      <c r="S22" s="19"/>
      <c r="T22" s="19"/>
      <c r="U22" s="54"/>
      <c r="V22" s="54"/>
      <c r="W22" s="54"/>
    </row>
    <row r="23" spans="1:23" s="26" customFormat="1" ht="24" customHeight="1" x14ac:dyDescent="0.2">
      <c r="A23" s="26" t="str">
        <f>C23&amp;I23</f>
        <v>อ่างเก็บน้ำห้วยแลน่าน</v>
      </c>
      <c r="B23" s="36">
        <f>SUBTOTAL(103,$I$7:I23)</f>
        <v>17</v>
      </c>
      <c r="C23" s="6" t="s">
        <v>96</v>
      </c>
      <c r="D23" s="5" t="s">
        <v>52</v>
      </c>
      <c r="E23" s="5" t="s">
        <v>44</v>
      </c>
      <c r="F23" s="5" t="s">
        <v>43</v>
      </c>
      <c r="G23" s="5" t="s">
        <v>75</v>
      </c>
      <c r="H23" s="5" t="s">
        <v>15</v>
      </c>
      <c r="I23" s="5" t="s">
        <v>2</v>
      </c>
      <c r="J23" s="5">
        <v>710400</v>
      </c>
      <c r="K23" s="5">
        <v>2068200</v>
      </c>
      <c r="L23" s="19">
        <v>43860</v>
      </c>
      <c r="M23" s="19">
        <v>43860</v>
      </c>
      <c r="N23" s="5" t="s">
        <v>11</v>
      </c>
      <c r="O23" s="5" t="s">
        <v>0</v>
      </c>
      <c r="P23" s="61">
        <v>44562</v>
      </c>
      <c r="Q23" s="61">
        <v>227426</v>
      </c>
      <c r="R23" s="19"/>
      <c r="S23" s="19"/>
      <c r="T23" s="19"/>
      <c r="U23" s="54"/>
      <c r="V23" s="54"/>
      <c r="W23" s="54"/>
    </row>
    <row r="24" spans="1:23" s="26" customFormat="1" ht="24" customHeight="1" x14ac:dyDescent="0.2">
      <c r="A24" s="26" t="str">
        <f>C24&amp;I24</f>
        <v>อ่างเก็บน้ำน้ำต้วนน่าน</v>
      </c>
      <c r="B24" s="36">
        <f>SUBTOTAL(103,$I$7:I24)</f>
        <v>18</v>
      </c>
      <c r="C24" s="6" t="s">
        <v>202</v>
      </c>
      <c r="D24" s="5" t="s">
        <v>52</v>
      </c>
      <c r="E24" s="5" t="s">
        <v>44</v>
      </c>
      <c r="F24" s="5" t="s">
        <v>43</v>
      </c>
      <c r="G24" s="5" t="s">
        <v>198</v>
      </c>
      <c r="H24" s="5" t="s">
        <v>192</v>
      </c>
      <c r="I24" s="5" t="s">
        <v>2</v>
      </c>
      <c r="J24" s="5">
        <v>691900</v>
      </c>
      <c r="K24" s="5">
        <v>2080900</v>
      </c>
      <c r="L24" s="19">
        <v>44971</v>
      </c>
      <c r="M24" s="19">
        <v>44971</v>
      </c>
      <c r="N24" s="5" t="s">
        <v>11</v>
      </c>
      <c r="O24" s="5" t="s">
        <v>0</v>
      </c>
      <c r="P24" s="61">
        <v>44927</v>
      </c>
      <c r="Q24" s="61">
        <v>227548</v>
      </c>
      <c r="R24" s="19"/>
      <c r="S24" s="19"/>
      <c r="T24" s="19"/>
      <c r="U24" s="54"/>
      <c r="V24" s="54"/>
      <c r="W24" s="54"/>
    </row>
    <row r="25" spans="1:23" s="26" customFormat="1" ht="24" customHeight="1" x14ac:dyDescent="0.2">
      <c r="A25" s="26" t="str">
        <f>C25&amp;I25</f>
        <v>อ่างเก็บน้ำห้วยบัวน่าน</v>
      </c>
      <c r="B25" s="36">
        <f>SUBTOTAL(103,$I$7:I25)</f>
        <v>19</v>
      </c>
      <c r="C25" s="6" t="s">
        <v>120</v>
      </c>
      <c r="D25" s="5" t="s">
        <v>52</v>
      </c>
      <c r="E25" s="5" t="s">
        <v>44</v>
      </c>
      <c r="F25" s="5" t="s">
        <v>43</v>
      </c>
      <c r="G25" s="5" t="s">
        <v>29</v>
      </c>
      <c r="H25" s="5" t="s">
        <v>24</v>
      </c>
      <c r="I25" s="5" t="s">
        <v>2</v>
      </c>
      <c r="J25" s="5">
        <v>706500</v>
      </c>
      <c r="K25" s="5">
        <v>2114400</v>
      </c>
      <c r="L25" s="19">
        <v>43844</v>
      </c>
      <c r="M25" s="19">
        <v>43844</v>
      </c>
      <c r="N25" s="5" t="s">
        <v>11</v>
      </c>
      <c r="O25" s="5" t="s">
        <v>0</v>
      </c>
      <c r="P25" s="61">
        <v>44927</v>
      </c>
      <c r="Q25" s="61">
        <v>227548</v>
      </c>
      <c r="R25" s="19"/>
      <c r="S25" s="19"/>
      <c r="T25" s="19"/>
      <c r="U25" s="54"/>
      <c r="V25" s="54"/>
      <c r="W25" s="54"/>
    </row>
    <row r="26" spans="1:23" s="26" customFormat="1" ht="24" customHeight="1" x14ac:dyDescent="0.2">
      <c r="A26" s="1"/>
      <c r="B26" s="36">
        <f>SUBTOTAL(103,$I$7:I26)</f>
        <v>20</v>
      </c>
      <c r="C26" s="6" t="s">
        <v>78</v>
      </c>
      <c r="D26" s="5" t="s">
        <v>50</v>
      </c>
      <c r="E26" s="5" t="s">
        <v>44</v>
      </c>
      <c r="F26" s="5" t="s">
        <v>43</v>
      </c>
      <c r="G26" s="5" t="s">
        <v>16</v>
      </c>
      <c r="H26" s="5" t="s">
        <v>15</v>
      </c>
      <c r="I26" s="5" t="s">
        <v>2</v>
      </c>
      <c r="J26" s="5">
        <v>714600</v>
      </c>
      <c r="K26" s="5">
        <v>2062900</v>
      </c>
      <c r="L26" s="21"/>
      <c r="M26" s="21"/>
      <c r="N26" s="5" t="s">
        <v>11</v>
      </c>
      <c r="O26" s="5" t="s">
        <v>0</v>
      </c>
      <c r="P26" s="61">
        <v>44927</v>
      </c>
      <c r="Q26" s="61">
        <v>227548</v>
      </c>
      <c r="R26" s="19"/>
      <c r="S26" s="19"/>
      <c r="T26" s="19"/>
      <c r="U26" s="54"/>
      <c r="V26" s="54"/>
      <c r="W26" s="54"/>
    </row>
    <row r="27" spans="1:23" s="26" customFormat="1" ht="24" customHeight="1" x14ac:dyDescent="0.2">
      <c r="A27" s="26" t="str">
        <f>C27&amp;I27</f>
        <v>อ่างเก็บน้ำห้วยฝายน่าน</v>
      </c>
      <c r="B27" s="36">
        <f>SUBTOTAL(103,$I$7:I27)</f>
        <v>21</v>
      </c>
      <c r="C27" s="6" t="s">
        <v>93</v>
      </c>
      <c r="D27" s="5" t="s">
        <v>52</v>
      </c>
      <c r="E27" s="5" t="s">
        <v>44</v>
      </c>
      <c r="F27" s="5" t="s">
        <v>43</v>
      </c>
      <c r="G27" s="5" t="s">
        <v>16</v>
      </c>
      <c r="H27" s="5" t="s">
        <v>15</v>
      </c>
      <c r="I27" s="5" t="s">
        <v>2</v>
      </c>
      <c r="J27" s="5">
        <v>722700</v>
      </c>
      <c r="K27" s="5">
        <v>2064800</v>
      </c>
      <c r="L27" s="19">
        <v>44220</v>
      </c>
      <c r="M27" s="19">
        <v>44220</v>
      </c>
      <c r="N27" s="5" t="s">
        <v>11</v>
      </c>
      <c r="O27" s="5" t="s">
        <v>0</v>
      </c>
      <c r="P27" s="61">
        <v>44927</v>
      </c>
      <c r="Q27" s="61">
        <v>227791</v>
      </c>
      <c r="R27" s="19"/>
      <c r="S27" s="19"/>
      <c r="T27" s="19"/>
      <c r="U27" s="54"/>
      <c r="V27" s="54"/>
      <c r="W27" s="54"/>
    </row>
    <row r="28" spans="1:23" s="26" customFormat="1" ht="24" customHeight="1" x14ac:dyDescent="0.2">
      <c r="A28" s="1"/>
      <c r="B28" s="36">
        <f>SUBTOTAL(103,$I$7:I28)</f>
        <v>22</v>
      </c>
      <c r="C28" s="6" t="s">
        <v>154</v>
      </c>
      <c r="D28" s="5" t="s">
        <v>50</v>
      </c>
      <c r="E28" s="5" t="s">
        <v>44</v>
      </c>
      <c r="F28" s="5" t="s">
        <v>43</v>
      </c>
      <c r="G28" s="5" t="s">
        <v>150</v>
      </c>
      <c r="H28" s="5" t="s">
        <v>149</v>
      </c>
      <c r="I28" s="5" t="s">
        <v>2</v>
      </c>
      <c r="J28" s="5">
        <v>702700</v>
      </c>
      <c r="K28" s="5">
        <v>2164000</v>
      </c>
      <c r="L28" s="19">
        <v>44971</v>
      </c>
      <c r="M28" s="19">
        <v>44971</v>
      </c>
      <c r="N28" s="5" t="s">
        <v>11</v>
      </c>
      <c r="O28" s="5" t="s">
        <v>0</v>
      </c>
      <c r="P28" s="61">
        <v>8522</v>
      </c>
      <c r="Q28" s="61">
        <v>227820</v>
      </c>
      <c r="R28" s="19"/>
      <c r="S28" s="19"/>
      <c r="T28" s="19"/>
      <c r="U28" s="54"/>
      <c r="V28" s="54"/>
      <c r="W28" s="54"/>
    </row>
    <row r="29" spans="1:23" x14ac:dyDescent="0.2">
      <c r="A29" s="26" t="str">
        <f t="shared" ref="A29:A41" si="1">C29&amp;I29</f>
        <v>อ่างเก็บน้ำน้ำเลียบน่าน</v>
      </c>
      <c r="B29" s="36">
        <f>SUBTOTAL(103,$I$7:I29)</f>
        <v>23</v>
      </c>
      <c r="C29" s="32" t="s">
        <v>159</v>
      </c>
      <c r="D29" s="5" t="s">
        <v>52</v>
      </c>
      <c r="E29" s="5" t="s">
        <v>44</v>
      </c>
      <c r="F29" s="5" t="s">
        <v>43</v>
      </c>
      <c r="G29" s="30" t="s">
        <v>149</v>
      </c>
      <c r="H29" s="30" t="s">
        <v>149</v>
      </c>
      <c r="I29" s="35" t="s">
        <v>2</v>
      </c>
      <c r="J29" s="5">
        <v>699800</v>
      </c>
      <c r="K29" s="30">
        <v>2144800</v>
      </c>
      <c r="L29" s="29">
        <v>20349</v>
      </c>
      <c r="M29" s="21"/>
      <c r="N29" s="5" t="s">
        <v>11</v>
      </c>
      <c r="O29" s="30" t="s">
        <v>56</v>
      </c>
      <c r="P29" s="60">
        <v>45053</v>
      </c>
      <c r="Q29" s="60">
        <v>227905</v>
      </c>
      <c r="R29" s="54"/>
      <c r="S29" s="54"/>
      <c r="T29" s="54"/>
      <c r="U29" s="54"/>
      <c r="V29" s="54"/>
      <c r="W29" s="54"/>
    </row>
    <row r="30" spans="1:23" x14ac:dyDescent="0.2">
      <c r="A30" s="26" t="str">
        <f t="shared" si="1"/>
        <v>อ่างเก็บน้ำห้วยแฮดน่าน</v>
      </c>
      <c r="B30" s="36">
        <f>SUBTOTAL(103,$I$7:I30)</f>
        <v>24</v>
      </c>
      <c r="C30" s="32" t="s">
        <v>199</v>
      </c>
      <c r="D30" s="5" t="s">
        <v>52</v>
      </c>
      <c r="E30" s="5" t="s">
        <v>94</v>
      </c>
      <c r="F30" s="5" t="s">
        <v>43</v>
      </c>
      <c r="G30" s="30" t="s">
        <v>198</v>
      </c>
      <c r="H30" s="30" t="s">
        <v>192</v>
      </c>
      <c r="I30" s="35" t="s">
        <v>2</v>
      </c>
      <c r="J30" s="5">
        <v>688167</v>
      </c>
      <c r="K30" s="30">
        <v>2076301</v>
      </c>
      <c r="L30" s="29">
        <v>45298</v>
      </c>
      <c r="M30" s="19">
        <v>45298</v>
      </c>
      <c r="N30" s="5" t="s">
        <v>11</v>
      </c>
      <c r="O30" s="30" t="s">
        <v>0</v>
      </c>
      <c r="P30" s="60">
        <v>45292</v>
      </c>
      <c r="Q30" s="60">
        <v>228157</v>
      </c>
      <c r="R30" s="54"/>
      <c r="S30" s="54"/>
      <c r="T30" s="54"/>
      <c r="U30" s="54"/>
      <c r="V30" s="54"/>
      <c r="W30" s="54"/>
    </row>
    <row r="31" spans="1:23" x14ac:dyDescent="0.2">
      <c r="A31" s="26" t="str">
        <f t="shared" si="1"/>
        <v>อ่างเก็บน้ำน้ำพงน่าน</v>
      </c>
      <c r="B31" s="36">
        <f>SUBTOTAL(103,$I$7:I31)</f>
        <v>25</v>
      </c>
      <c r="C31" s="6" t="s">
        <v>58</v>
      </c>
      <c r="D31" s="5" t="s">
        <v>52</v>
      </c>
      <c r="E31" s="5" t="s">
        <v>44</v>
      </c>
      <c r="F31" s="5" t="s">
        <v>43</v>
      </c>
      <c r="G31" s="5" t="s">
        <v>42</v>
      </c>
      <c r="H31" s="5" t="s">
        <v>41</v>
      </c>
      <c r="I31" s="5" t="s">
        <v>2</v>
      </c>
      <c r="J31" s="5">
        <v>707400</v>
      </c>
      <c r="K31" s="5">
        <v>2091803</v>
      </c>
      <c r="L31" s="19">
        <v>45692</v>
      </c>
      <c r="M31" s="19">
        <v>45692</v>
      </c>
      <c r="N31" s="5" t="s">
        <v>11</v>
      </c>
      <c r="O31" s="5" t="s">
        <v>0</v>
      </c>
      <c r="P31" s="61">
        <v>45309</v>
      </c>
      <c r="Q31" s="61">
        <v>228179</v>
      </c>
      <c r="R31" s="54"/>
      <c r="S31" s="54"/>
      <c r="T31" s="54"/>
      <c r="U31" s="54"/>
      <c r="V31" s="54"/>
      <c r="W31" s="54"/>
    </row>
    <row r="32" spans="1:23" x14ac:dyDescent="0.2">
      <c r="A32" s="26" t="str">
        <f t="shared" si="1"/>
        <v>อ่างเก็บน้ำห้วยลากปืนน่าน</v>
      </c>
      <c r="B32" s="36">
        <f>SUBTOTAL(103,$I$7:I32)</f>
        <v>26</v>
      </c>
      <c r="C32" s="6" t="s">
        <v>197</v>
      </c>
      <c r="D32" s="5" t="s">
        <v>52</v>
      </c>
      <c r="E32" s="5" t="s">
        <v>44</v>
      </c>
      <c r="F32" s="5" t="s">
        <v>43</v>
      </c>
      <c r="G32" s="5" t="s">
        <v>195</v>
      </c>
      <c r="H32" s="5" t="s">
        <v>192</v>
      </c>
      <c r="I32" s="5" t="s">
        <v>2</v>
      </c>
      <c r="J32" s="5">
        <v>704700</v>
      </c>
      <c r="K32" s="5">
        <v>2098700</v>
      </c>
      <c r="L32" s="19">
        <v>45692</v>
      </c>
      <c r="M32" s="19">
        <v>45692</v>
      </c>
      <c r="N32" s="5" t="s">
        <v>11</v>
      </c>
      <c r="O32" s="5" t="s">
        <v>0</v>
      </c>
      <c r="P32" s="61">
        <v>45658</v>
      </c>
      <c r="Q32" s="61">
        <v>228279</v>
      </c>
      <c r="R32" s="54"/>
      <c r="S32" s="54"/>
      <c r="T32" s="54"/>
      <c r="U32" s="54"/>
      <c r="V32" s="54"/>
      <c r="W32" s="54"/>
    </row>
    <row r="33" spans="1:23" x14ac:dyDescent="0.2">
      <c r="A33" s="26" t="str">
        <f t="shared" si="1"/>
        <v>อ่างเก็บน้ำห้วยขอนแก่น1น่าน</v>
      </c>
      <c r="B33" s="36">
        <f>SUBTOTAL(103,$I$7:I33)</f>
        <v>27</v>
      </c>
      <c r="C33" s="6" t="s">
        <v>55</v>
      </c>
      <c r="D33" s="5" t="s">
        <v>52</v>
      </c>
      <c r="E33" s="5" t="s">
        <v>44</v>
      </c>
      <c r="F33" s="5" t="s">
        <v>43</v>
      </c>
      <c r="G33" s="5" t="s">
        <v>49</v>
      </c>
      <c r="H33" s="5" t="s">
        <v>41</v>
      </c>
      <c r="I33" s="5" t="s">
        <v>2</v>
      </c>
      <c r="J33" s="5">
        <v>705400</v>
      </c>
      <c r="K33" s="5">
        <v>2097300</v>
      </c>
      <c r="L33" s="19">
        <v>45692</v>
      </c>
      <c r="M33" s="19">
        <v>45692</v>
      </c>
      <c r="N33" s="5" t="s">
        <v>11</v>
      </c>
      <c r="O33" s="5" t="s">
        <v>0</v>
      </c>
      <c r="P33" s="61">
        <v>45658</v>
      </c>
      <c r="Q33" s="61">
        <v>228279</v>
      </c>
      <c r="R33" s="54"/>
      <c r="S33" s="54"/>
      <c r="T33" s="54"/>
      <c r="U33" s="54"/>
      <c r="V33" s="54"/>
      <c r="W33" s="54"/>
    </row>
    <row r="34" spans="1:23" x14ac:dyDescent="0.2">
      <c r="A34" s="26" t="str">
        <f t="shared" si="1"/>
        <v>อ่างเก็บน้ำห้วยขอนแก่น2น่าน</v>
      </c>
      <c r="B34" s="36">
        <f>SUBTOTAL(103,$I$7:I34)</f>
        <v>28</v>
      </c>
      <c r="C34" s="6" t="s">
        <v>54</v>
      </c>
      <c r="D34" s="5" t="s">
        <v>52</v>
      </c>
      <c r="E34" s="5" t="s">
        <v>44</v>
      </c>
      <c r="F34" s="5" t="s">
        <v>43</v>
      </c>
      <c r="G34" s="5" t="s">
        <v>49</v>
      </c>
      <c r="H34" s="5" t="s">
        <v>41</v>
      </c>
      <c r="I34" s="5" t="s">
        <v>2</v>
      </c>
      <c r="J34" s="5">
        <v>703000</v>
      </c>
      <c r="K34" s="5">
        <v>2097700</v>
      </c>
      <c r="L34" s="19">
        <v>45692</v>
      </c>
      <c r="M34" s="19">
        <v>45692</v>
      </c>
      <c r="N34" s="5" t="s">
        <v>11</v>
      </c>
      <c r="O34" s="5" t="s">
        <v>0</v>
      </c>
      <c r="P34" s="61">
        <v>45429</v>
      </c>
      <c r="Q34" s="61">
        <v>228311</v>
      </c>
      <c r="R34" s="54"/>
      <c r="S34" s="54"/>
      <c r="T34" s="54"/>
      <c r="U34" s="54"/>
      <c r="V34" s="54"/>
      <c r="W34" s="54"/>
    </row>
    <row r="35" spans="1:23" x14ac:dyDescent="0.2">
      <c r="A35" s="26" t="str">
        <f t="shared" si="1"/>
        <v>อ่างเก็บน้ำน้ำแหงน่าน</v>
      </c>
      <c r="B35" s="36">
        <f>SUBTOTAL(103,$I$7:I35)</f>
        <v>29</v>
      </c>
      <c r="C35" s="6" t="s">
        <v>148</v>
      </c>
      <c r="D35" s="5" t="s">
        <v>52</v>
      </c>
      <c r="E35" s="5" t="s">
        <v>94</v>
      </c>
      <c r="F35" s="5" t="s">
        <v>43</v>
      </c>
      <c r="G35" s="5" t="s">
        <v>145</v>
      </c>
      <c r="H35" s="5" t="s">
        <v>145</v>
      </c>
      <c r="I35" s="5" t="s">
        <v>2</v>
      </c>
      <c r="J35" s="5">
        <v>677606</v>
      </c>
      <c r="K35" s="5">
        <v>2027209</v>
      </c>
      <c r="L35" s="19">
        <v>45298</v>
      </c>
      <c r="M35" s="19">
        <v>45298</v>
      </c>
      <c r="N35" s="5" t="s">
        <v>11</v>
      </c>
      <c r="O35" s="5" t="s">
        <v>0</v>
      </c>
      <c r="P35" s="61">
        <v>45658</v>
      </c>
      <c r="Q35" s="61">
        <v>228583</v>
      </c>
      <c r="R35" s="54"/>
      <c r="S35" s="54"/>
      <c r="T35" s="54"/>
      <c r="U35" s="54"/>
      <c r="V35" s="54"/>
      <c r="W35" s="54"/>
    </row>
    <row r="36" spans="1:23" x14ac:dyDescent="0.2">
      <c r="A36" s="26" t="str">
        <f t="shared" si="1"/>
        <v>อ่างเก็บน้ำน้ำปอนน่าน</v>
      </c>
      <c r="B36" s="36">
        <f>SUBTOTAL(103,$I$7:I36)</f>
        <v>30</v>
      </c>
      <c r="C36" s="6" t="s">
        <v>160</v>
      </c>
      <c r="D36" s="5" t="s">
        <v>52</v>
      </c>
      <c r="E36" s="5" t="s">
        <v>44</v>
      </c>
      <c r="F36" s="5" t="s">
        <v>43</v>
      </c>
      <c r="G36" s="5" t="s">
        <v>150</v>
      </c>
      <c r="H36" s="5" t="s">
        <v>149</v>
      </c>
      <c r="I36" s="5" t="s">
        <v>2</v>
      </c>
      <c r="J36" s="5">
        <v>702500</v>
      </c>
      <c r="K36" s="5">
        <v>2160800</v>
      </c>
      <c r="L36" s="19">
        <v>43844</v>
      </c>
      <c r="M36" s="19">
        <v>43844</v>
      </c>
      <c r="N36" s="5" t="s">
        <v>11</v>
      </c>
      <c r="O36" s="5" t="s">
        <v>0</v>
      </c>
      <c r="P36" s="61">
        <v>46023</v>
      </c>
      <c r="Q36" s="61">
        <v>228644</v>
      </c>
      <c r="R36" s="54"/>
      <c r="S36" s="54"/>
      <c r="T36" s="54"/>
      <c r="U36" s="54"/>
      <c r="V36" s="54"/>
      <c r="W36" s="54"/>
    </row>
    <row r="37" spans="1:23" x14ac:dyDescent="0.2">
      <c r="A37" s="26" t="str">
        <f t="shared" si="1"/>
        <v>อ่างเก็บน้ำน้ำงอบน่าน</v>
      </c>
      <c r="B37" s="36">
        <f>SUBTOTAL(103,$I$7:I37)</f>
        <v>31</v>
      </c>
      <c r="C37" s="6" t="s">
        <v>158</v>
      </c>
      <c r="D37" s="5" t="s">
        <v>52</v>
      </c>
      <c r="E37" s="5" t="s">
        <v>44</v>
      </c>
      <c r="F37" s="5" t="s">
        <v>43</v>
      </c>
      <c r="G37" s="5" t="s">
        <v>157</v>
      </c>
      <c r="H37" s="5" t="s">
        <v>149</v>
      </c>
      <c r="I37" s="5" t="s">
        <v>2</v>
      </c>
      <c r="J37" s="5">
        <v>700400</v>
      </c>
      <c r="K37" s="5">
        <v>2156100</v>
      </c>
      <c r="L37" s="19">
        <v>44971</v>
      </c>
      <c r="M37" s="19">
        <v>44971</v>
      </c>
      <c r="N37" s="5" t="s">
        <v>11</v>
      </c>
      <c r="O37" s="5" t="s">
        <v>0</v>
      </c>
      <c r="P37" s="61">
        <v>46023</v>
      </c>
      <c r="Q37" s="61">
        <v>228909</v>
      </c>
      <c r="R37" s="54"/>
      <c r="S37" s="54"/>
      <c r="T37" s="54"/>
      <c r="U37" s="54"/>
      <c r="V37" s="54"/>
      <c r="W37" s="54"/>
    </row>
    <row r="38" spans="1:23" x14ac:dyDescent="0.2">
      <c r="A38" s="26" t="str">
        <f t="shared" si="1"/>
        <v>อ่างเก็บน้ำน้ำเกี๋ยนน่าน</v>
      </c>
      <c r="B38" s="36">
        <f>SUBTOTAL(103,$I$7:I38)</f>
        <v>32</v>
      </c>
      <c r="C38" s="6" t="s">
        <v>196</v>
      </c>
      <c r="D38" s="5" t="s">
        <v>52</v>
      </c>
      <c r="E38" s="5" t="s">
        <v>44</v>
      </c>
      <c r="F38" s="5" t="s">
        <v>43</v>
      </c>
      <c r="G38" s="5" t="s">
        <v>195</v>
      </c>
      <c r="H38" s="5" t="s">
        <v>192</v>
      </c>
      <c r="I38" s="5" t="s">
        <v>2</v>
      </c>
      <c r="J38" s="5">
        <v>695200</v>
      </c>
      <c r="K38" s="5">
        <v>2074500</v>
      </c>
      <c r="L38" s="19">
        <v>45692</v>
      </c>
      <c r="M38" s="19">
        <v>45692</v>
      </c>
      <c r="N38" s="5" t="s">
        <v>11</v>
      </c>
      <c r="O38" s="5" t="s">
        <v>0</v>
      </c>
      <c r="P38" s="61">
        <v>46753</v>
      </c>
      <c r="Q38" s="61">
        <v>229679</v>
      </c>
      <c r="R38" s="54"/>
      <c r="S38" s="54"/>
      <c r="T38" s="54"/>
      <c r="U38" s="54"/>
      <c r="V38" s="54"/>
      <c r="W38" s="54"/>
    </row>
    <row r="39" spans="1:23" x14ac:dyDescent="0.2">
      <c r="A39" s="26" t="str">
        <f t="shared" si="1"/>
        <v>อ่างเก็บน้ำห้วยสีพันน่าน</v>
      </c>
      <c r="B39" s="36">
        <f>SUBTOTAL(103,$I$7:I39)</f>
        <v>33</v>
      </c>
      <c r="C39" s="6" t="s">
        <v>128</v>
      </c>
      <c r="D39" s="5" t="s">
        <v>52</v>
      </c>
      <c r="E39" s="5" t="s">
        <v>44</v>
      </c>
      <c r="F39" s="5" t="s">
        <v>43</v>
      </c>
      <c r="G39" s="5" t="s">
        <v>126</v>
      </c>
      <c r="H39" s="5" t="s">
        <v>121</v>
      </c>
      <c r="I39" s="5" t="s">
        <v>2</v>
      </c>
      <c r="J39" s="5">
        <v>655200</v>
      </c>
      <c r="K39" s="5">
        <v>2086400</v>
      </c>
      <c r="L39" s="19">
        <v>44576</v>
      </c>
      <c r="M39" s="19">
        <v>44576</v>
      </c>
      <c r="N39" s="5" t="s">
        <v>11</v>
      </c>
      <c r="O39" s="5" t="s">
        <v>0</v>
      </c>
      <c r="P39" s="61">
        <v>11689</v>
      </c>
      <c r="Q39" s="61">
        <v>230835</v>
      </c>
      <c r="R39" s="54"/>
      <c r="S39" s="54"/>
      <c r="T39" s="54"/>
      <c r="U39" s="54"/>
      <c r="V39" s="54"/>
      <c r="W39" s="54"/>
    </row>
    <row r="40" spans="1:23" x14ac:dyDescent="0.2">
      <c r="A40" s="26" t="str">
        <f t="shared" si="1"/>
        <v>อ่างเก็บน้ำห้วยหวะน่าน</v>
      </c>
      <c r="B40" s="36">
        <f>SUBTOTAL(103,$I$7:I40)</f>
        <v>34</v>
      </c>
      <c r="C40" s="6" t="s">
        <v>201</v>
      </c>
      <c r="D40" s="5" t="s">
        <v>52</v>
      </c>
      <c r="E40" s="5" t="s">
        <v>44</v>
      </c>
      <c r="F40" s="5" t="s">
        <v>43</v>
      </c>
      <c r="G40" s="5" t="s">
        <v>200</v>
      </c>
      <c r="H40" s="5" t="s">
        <v>192</v>
      </c>
      <c r="I40" s="5" t="s">
        <v>2</v>
      </c>
      <c r="J40" s="5">
        <v>692901</v>
      </c>
      <c r="K40" s="5">
        <v>2090800</v>
      </c>
      <c r="L40" s="19">
        <v>45298</v>
      </c>
      <c r="M40" s="19">
        <v>45298</v>
      </c>
      <c r="N40" s="5" t="s">
        <v>11</v>
      </c>
      <c r="O40" s="5" t="s">
        <v>0</v>
      </c>
      <c r="P40" s="61">
        <v>11689</v>
      </c>
      <c r="Q40" s="61">
        <v>231079</v>
      </c>
      <c r="R40" s="54"/>
      <c r="S40" s="54"/>
      <c r="T40" s="54"/>
      <c r="U40" s="54"/>
      <c r="V40" s="54"/>
      <c r="W40" s="54"/>
    </row>
    <row r="41" spans="1:23" x14ac:dyDescent="0.2">
      <c r="A41" s="26" t="str">
        <f t="shared" si="1"/>
        <v>อ่างเก็บน้ำน้ำแก่นน่าน</v>
      </c>
      <c r="B41" s="36">
        <f>SUBTOTAL(103,$I$7:I41)</f>
        <v>35</v>
      </c>
      <c r="C41" s="6" t="s">
        <v>194</v>
      </c>
      <c r="D41" s="5" t="s">
        <v>52</v>
      </c>
      <c r="E41" s="5" t="s">
        <v>44</v>
      </c>
      <c r="F41" s="5" t="s">
        <v>43</v>
      </c>
      <c r="G41" s="5" t="s">
        <v>193</v>
      </c>
      <c r="H41" s="5" t="s">
        <v>192</v>
      </c>
      <c r="I41" s="5" t="s">
        <v>2</v>
      </c>
      <c r="J41" s="5">
        <v>695400</v>
      </c>
      <c r="K41" s="5">
        <v>2071400</v>
      </c>
      <c r="L41" s="19">
        <v>45692</v>
      </c>
      <c r="M41" s="19">
        <v>45692</v>
      </c>
      <c r="N41" s="5" t="s">
        <v>11</v>
      </c>
      <c r="O41" s="5" t="s">
        <v>0</v>
      </c>
      <c r="P41" s="61">
        <v>12055</v>
      </c>
      <c r="Q41" s="61">
        <v>231505</v>
      </c>
      <c r="R41" s="54"/>
      <c r="S41" s="54"/>
      <c r="T41" s="54"/>
      <c r="U41" s="54"/>
      <c r="V41" s="54"/>
      <c r="W41" s="54"/>
    </row>
    <row r="42" spans="1:23" x14ac:dyDescent="0.2">
      <c r="B42" s="36">
        <f>SUBTOTAL(103,$I$7:I42)</f>
        <v>36</v>
      </c>
      <c r="C42" s="6" t="s">
        <v>64</v>
      </c>
      <c r="D42" s="5" t="s">
        <v>50</v>
      </c>
      <c r="E42" s="5" t="s">
        <v>44</v>
      </c>
      <c r="F42" s="5" t="s">
        <v>43</v>
      </c>
      <c r="G42" s="5" t="s">
        <v>60</v>
      </c>
      <c r="H42" s="5" t="s">
        <v>59</v>
      </c>
      <c r="I42" s="5" t="s">
        <v>2</v>
      </c>
      <c r="J42" s="5">
        <v>680600</v>
      </c>
      <c r="K42" s="5">
        <v>2134700</v>
      </c>
      <c r="L42" s="21"/>
      <c r="M42" s="21"/>
      <c r="N42" s="5" t="s">
        <v>11</v>
      </c>
      <c r="O42" s="5" t="s">
        <v>0</v>
      </c>
      <c r="P42" s="61">
        <v>12055</v>
      </c>
      <c r="Q42" s="61">
        <v>231505</v>
      </c>
      <c r="R42" s="54"/>
      <c r="S42" s="54"/>
      <c r="T42" s="54"/>
      <c r="U42" s="54"/>
      <c r="V42" s="54"/>
      <c r="W42" s="54"/>
    </row>
    <row r="43" spans="1:23" x14ac:dyDescent="0.2">
      <c r="A43" s="26" t="str">
        <f>C43&amp;I43</f>
        <v>อ่างเก็บน้ำต้นตองน่าน</v>
      </c>
      <c r="B43" s="36">
        <f>SUBTOTAL(103,$I$7:I43)</f>
        <v>37</v>
      </c>
      <c r="C43" s="6" t="s">
        <v>182</v>
      </c>
      <c r="D43" s="5" t="s">
        <v>52</v>
      </c>
      <c r="E43" s="5" t="s">
        <v>44</v>
      </c>
      <c r="F43" s="5" t="s">
        <v>43</v>
      </c>
      <c r="G43" s="5" t="s">
        <v>178</v>
      </c>
      <c r="H43" s="5" t="s">
        <v>177</v>
      </c>
      <c r="I43" s="5" t="s">
        <v>2</v>
      </c>
      <c r="J43" s="5">
        <v>699100</v>
      </c>
      <c r="K43" s="5">
        <v>2137100</v>
      </c>
      <c r="L43" s="19">
        <v>43844</v>
      </c>
      <c r="M43" s="19">
        <v>43844</v>
      </c>
      <c r="N43" s="5" t="s">
        <v>11</v>
      </c>
      <c r="O43" s="5" t="s">
        <v>0</v>
      </c>
      <c r="P43" s="61">
        <v>12420</v>
      </c>
      <c r="Q43" s="61">
        <v>231566</v>
      </c>
      <c r="R43" s="54"/>
      <c r="S43" s="54"/>
      <c r="T43" s="54"/>
      <c r="U43" s="54"/>
      <c r="V43" s="54"/>
      <c r="W43" s="54"/>
    </row>
    <row r="44" spans="1:23" x14ac:dyDescent="0.2">
      <c r="A44" s="26" t="str">
        <f>C44&amp;I44</f>
        <v>อ่างเก็บน้ำหนองแดงน่าน</v>
      </c>
      <c r="B44" s="36">
        <f>SUBTOTAL(103,$I$7:I44)</f>
        <v>38</v>
      </c>
      <c r="C44" s="6" t="s">
        <v>181</v>
      </c>
      <c r="D44" s="5" t="s">
        <v>52</v>
      </c>
      <c r="E44" s="5" t="s">
        <v>44</v>
      </c>
      <c r="F44" s="5" t="s">
        <v>43</v>
      </c>
      <c r="G44" s="5" t="s">
        <v>178</v>
      </c>
      <c r="H44" s="5" t="s">
        <v>177</v>
      </c>
      <c r="I44" s="5" t="s">
        <v>2</v>
      </c>
      <c r="J44" s="5">
        <v>699900</v>
      </c>
      <c r="K44" s="5">
        <v>2136700</v>
      </c>
      <c r="L44" s="19">
        <v>43844</v>
      </c>
      <c r="M44" s="19">
        <v>43844</v>
      </c>
      <c r="N44" s="5" t="s">
        <v>11</v>
      </c>
      <c r="O44" s="5" t="s">
        <v>0</v>
      </c>
      <c r="P44" s="61">
        <v>12420</v>
      </c>
      <c r="Q44" s="61">
        <v>231566</v>
      </c>
      <c r="R44" s="54"/>
      <c r="S44" s="54"/>
      <c r="T44" s="54"/>
      <c r="U44" s="54"/>
      <c r="V44" s="54"/>
      <c r="W44" s="54"/>
    </row>
    <row r="45" spans="1:23" x14ac:dyDescent="0.2">
      <c r="B45" s="36">
        <f>SUBTOTAL(103,$I$7:I45)</f>
        <v>39</v>
      </c>
      <c r="C45" s="6" t="s">
        <v>179</v>
      </c>
      <c r="D45" s="5" t="s">
        <v>50</v>
      </c>
      <c r="E45" s="5" t="s">
        <v>44</v>
      </c>
      <c r="F45" s="5" t="s">
        <v>43</v>
      </c>
      <c r="G45" s="5" t="s">
        <v>178</v>
      </c>
      <c r="H45" s="5" t="s">
        <v>177</v>
      </c>
      <c r="I45" s="5" t="s">
        <v>2</v>
      </c>
      <c r="J45" s="5">
        <v>701800</v>
      </c>
      <c r="K45" s="5">
        <v>2139800</v>
      </c>
      <c r="L45" s="19">
        <v>43844</v>
      </c>
      <c r="M45" s="19">
        <v>43844</v>
      </c>
      <c r="N45" s="5" t="s">
        <v>11</v>
      </c>
      <c r="O45" s="5" t="s">
        <v>0</v>
      </c>
      <c r="P45" s="61">
        <v>12420</v>
      </c>
      <c r="Q45" s="61">
        <v>231566</v>
      </c>
      <c r="R45" s="54"/>
      <c r="S45" s="54"/>
      <c r="T45" s="54"/>
      <c r="U45" s="54"/>
      <c r="V45" s="54"/>
      <c r="W45" s="54"/>
    </row>
    <row r="46" spans="1:23" x14ac:dyDescent="0.2">
      <c r="B46" s="36">
        <f>SUBTOTAL(103,$I$7:I46)</f>
        <v>40</v>
      </c>
      <c r="C46" s="6" t="s">
        <v>191</v>
      </c>
      <c r="D46" s="5" t="s">
        <v>50</v>
      </c>
      <c r="E46" s="5" t="s">
        <v>44</v>
      </c>
      <c r="F46" s="5" t="s">
        <v>43</v>
      </c>
      <c r="G46" s="5" t="s">
        <v>39</v>
      </c>
      <c r="H46" s="5" t="s">
        <v>3</v>
      </c>
      <c r="I46" s="5" t="s">
        <v>2</v>
      </c>
      <c r="J46" s="5">
        <v>733801</v>
      </c>
      <c r="K46" s="5">
        <v>2158600</v>
      </c>
      <c r="L46" s="19">
        <v>11738</v>
      </c>
      <c r="M46" s="19">
        <v>11738</v>
      </c>
      <c r="N46" s="5" t="s">
        <v>11</v>
      </c>
      <c r="O46" s="5" t="s">
        <v>0</v>
      </c>
      <c r="P46" s="61">
        <v>12420</v>
      </c>
      <c r="Q46" s="61">
        <v>231835</v>
      </c>
      <c r="R46" s="54"/>
      <c r="S46" s="54"/>
      <c r="T46" s="54"/>
      <c r="U46" s="54"/>
      <c r="V46" s="54"/>
      <c r="W46" s="54"/>
    </row>
    <row r="47" spans="1:23" x14ac:dyDescent="0.2">
      <c r="B47" s="36">
        <f>SUBTOTAL(103,$I$7:I47)</f>
        <v>41</v>
      </c>
      <c r="C47" s="6" t="s">
        <v>187</v>
      </c>
      <c r="D47" s="5" t="s">
        <v>45</v>
      </c>
      <c r="E47" s="5" t="s">
        <v>44</v>
      </c>
      <c r="F47" s="5" t="s">
        <v>43</v>
      </c>
      <c r="G47" s="5" t="s">
        <v>39</v>
      </c>
      <c r="H47" s="5" t="s">
        <v>3</v>
      </c>
      <c r="I47" s="5" t="s">
        <v>2</v>
      </c>
      <c r="J47" s="5">
        <v>733800</v>
      </c>
      <c r="K47" s="5">
        <v>2157900</v>
      </c>
      <c r="L47" s="19">
        <v>11738</v>
      </c>
      <c r="M47" s="19">
        <v>11738</v>
      </c>
      <c r="N47" s="5" t="s">
        <v>11</v>
      </c>
      <c r="O47" s="5" t="s">
        <v>0</v>
      </c>
      <c r="P47" s="61">
        <v>12785</v>
      </c>
      <c r="Q47" s="61">
        <v>232174</v>
      </c>
      <c r="R47" s="54"/>
      <c r="S47" s="54"/>
      <c r="T47" s="54"/>
      <c r="U47" s="54"/>
      <c r="V47" s="54"/>
      <c r="W47" s="54"/>
    </row>
    <row r="48" spans="1:23" x14ac:dyDescent="0.2">
      <c r="B48" s="36">
        <f>SUBTOTAL(103,$I$7:I48)</f>
        <v>42</v>
      </c>
      <c r="C48" s="6" t="s">
        <v>46</v>
      </c>
      <c r="D48" s="5" t="s">
        <v>45</v>
      </c>
      <c r="E48" s="5" t="s">
        <v>44</v>
      </c>
      <c r="F48" s="5" t="s">
        <v>43</v>
      </c>
      <c r="G48" s="5" t="s">
        <v>42</v>
      </c>
      <c r="H48" s="5" t="s">
        <v>41</v>
      </c>
      <c r="I48" s="5" t="s">
        <v>2</v>
      </c>
      <c r="J48" s="5">
        <v>719300</v>
      </c>
      <c r="K48" s="5">
        <v>2093500</v>
      </c>
      <c r="L48" s="19">
        <v>11738</v>
      </c>
      <c r="M48" s="19">
        <v>11738</v>
      </c>
      <c r="N48" s="5" t="s">
        <v>11</v>
      </c>
      <c r="O48" s="5" t="s">
        <v>0</v>
      </c>
      <c r="P48" s="61">
        <v>13516</v>
      </c>
      <c r="Q48" s="61">
        <v>232662</v>
      </c>
      <c r="R48" s="54"/>
      <c r="S48" s="54"/>
      <c r="T48" s="54"/>
      <c r="U48" s="54"/>
      <c r="V48" s="54"/>
      <c r="W48" s="54"/>
    </row>
    <row r="49" spans="1:23" x14ac:dyDescent="0.2">
      <c r="B49" s="36">
        <f>SUBTOTAL(103,$I$7:I49)</f>
        <v>43</v>
      </c>
      <c r="C49" s="6" t="s">
        <v>141</v>
      </c>
      <c r="D49" s="5" t="s">
        <v>50</v>
      </c>
      <c r="E49" s="5" t="s">
        <v>44</v>
      </c>
      <c r="F49" s="5" t="s">
        <v>43</v>
      </c>
      <c r="G49" s="5" t="s">
        <v>7</v>
      </c>
      <c r="H49" s="5" t="s">
        <v>6</v>
      </c>
      <c r="I49" s="5" t="s">
        <v>2</v>
      </c>
      <c r="J49" s="5">
        <v>726200</v>
      </c>
      <c r="K49" s="5">
        <v>2115100</v>
      </c>
      <c r="L49" s="21"/>
      <c r="M49" s="21"/>
      <c r="N49" s="5" t="s">
        <v>11</v>
      </c>
      <c r="O49" s="5" t="s">
        <v>0</v>
      </c>
      <c r="P49" s="61">
        <v>13516</v>
      </c>
      <c r="Q49" s="61">
        <v>232953</v>
      </c>
      <c r="R49" s="54"/>
      <c r="S49" s="54"/>
      <c r="T49" s="54"/>
      <c r="U49" s="54"/>
      <c r="V49" s="54"/>
      <c r="W49" s="54"/>
    </row>
    <row r="50" spans="1:23" x14ac:dyDescent="0.2">
      <c r="B50" s="36">
        <f>SUBTOTAL(103,$I$7:I50)</f>
        <v>44</v>
      </c>
      <c r="C50" s="6" t="s">
        <v>153</v>
      </c>
      <c r="D50" s="5" t="s">
        <v>45</v>
      </c>
      <c r="E50" s="5" t="s">
        <v>44</v>
      </c>
      <c r="F50" s="5" t="s">
        <v>43</v>
      </c>
      <c r="G50" s="5" t="s">
        <v>152</v>
      </c>
      <c r="H50" s="5" t="s">
        <v>149</v>
      </c>
      <c r="I50" s="5" t="s">
        <v>2</v>
      </c>
      <c r="J50" s="5">
        <v>677670</v>
      </c>
      <c r="K50" s="5">
        <v>2027110</v>
      </c>
      <c r="L50" s="19">
        <v>11738</v>
      </c>
      <c r="M50" s="19">
        <v>11738</v>
      </c>
      <c r="N50" s="5" t="s">
        <v>11</v>
      </c>
      <c r="O50" s="5" t="s">
        <v>0</v>
      </c>
      <c r="P50" s="61">
        <v>13516</v>
      </c>
      <c r="Q50" s="61">
        <v>232966</v>
      </c>
      <c r="R50" s="54"/>
      <c r="S50" s="54"/>
      <c r="T50" s="54"/>
      <c r="U50" s="54"/>
      <c r="V50" s="54"/>
      <c r="W50" s="54"/>
    </row>
    <row r="51" spans="1:23" x14ac:dyDescent="0.2">
      <c r="B51" s="36">
        <f>SUBTOTAL(103,$I$7:I51)</f>
        <v>45</v>
      </c>
      <c r="C51" s="6" t="s">
        <v>48</v>
      </c>
      <c r="D51" s="5" t="s">
        <v>45</v>
      </c>
      <c r="E51" s="5" t="s">
        <v>44</v>
      </c>
      <c r="F51" s="5" t="s">
        <v>43</v>
      </c>
      <c r="G51" s="5" t="s">
        <v>42</v>
      </c>
      <c r="H51" s="5" t="s">
        <v>41</v>
      </c>
      <c r="I51" s="5" t="s">
        <v>2</v>
      </c>
      <c r="J51" s="5">
        <v>717700</v>
      </c>
      <c r="K51" s="5">
        <v>2095400</v>
      </c>
      <c r="L51" s="19">
        <v>11738</v>
      </c>
      <c r="M51" s="19">
        <v>11738</v>
      </c>
      <c r="N51" s="5" t="s">
        <v>11</v>
      </c>
      <c r="O51" s="5" t="s">
        <v>0</v>
      </c>
      <c r="P51" s="61">
        <v>13881</v>
      </c>
      <c r="Q51" s="61">
        <v>233027</v>
      </c>
      <c r="R51" s="54"/>
      <c r="S51" s="54"/>
      <c r="T51" s="54"/>
      <c r="U51" s="54"/>
      <c r="V51" s="54"/>
      <c r="W51" s="54"/>
    </row>
    <row r="52" spans="1:23" x14ac:dyDescent="0.2">
      <c r="B52" s="36">
        <f>SUBTOTAL(103,$I$7:I52)</f>
        <v>46</v>
      </c>
      <c r="C52" s="6" t="s">
        <v>47</v>
      </c>
      <c r="D52" s="5" t="s">
        <v>45</v>
      </c>
      <c r="E52" s="5" t="s">
        <v>44</v>
      </c>
      <c r="F52" s="5" t="s">
        <v>43</v>
      </c>
      <c r="G52" s="5" t="s">
        <v>42</v>
      </c>
      <c r="H52" s="5" t="s">
        <v>41</v>
      </c>
      <c r="I52" s="5" t="s">
        <v>2</v>
      </c>
      <c r="J52" s="5">
        <v>715400</v>
      </c>
      <c r="K52" s="5">
        <v>2090800</v>
      </c>
      <c r="L52" s="19">
        <v>11738</v>
      </c>
      <c r="M52" s="19">
        <v>11738</v>
      </c>
      <c r="N52" s="5" t="s">
        <v>11</v>
      </c>
      <c r="O52" s="5" t="s">
        <v>0</v>
      </c>
      <c r="P52" s="61">
        <v>14611</v>
      </c>
      <c r="Q52" s="61">
        <v>233757</v>
      </c>
      <c r="R52" s="54"/>
      <c r="S52" s="54"/>
      <c r="T52" s="54"/>
      <c r="U52" s="54"/>
      <c r="V52" s="54"/>
      <c r="W52" s="54"/>
    </row>
    <row r="53" spans="1:23" x14ac:dyDescent="0.2">
      <c r="B53" s="36">
        <f>SUBTOTAL(103,$I$7:I53)</f>
        <v>47</v>
      </c>
      <c r="C53" s="6" t="s">
        <v>138</v>
      </c>
      <c r="D53" s="5" t="s">
        <v>50</v>
      </c>
      <c r="E53" s="5" t="s">
        <v>44</v>
      </c>
      <c r="F53" s="5" t="s">
        <v>43</v>
      </c>
      <c r="G53" s="5" t="s">
        <v>31</v>
      </c>
      <c r="H53" s="5" t="s">
        <v>6</v>
      </c>
      <c r="I53" s="5" t="s">
        <v>2</v>
      </c>
      <c r="J53" s="5">
        <v>705387</v>
      </c>
      <c r="K53" s="5">
        <v>2102727</v>
      </c>
      <c r="L53" s="21"/>
      <c r="M53" s="21"/>
      <c r="N53" s="5" t="s">
        <v>11</v>
      </c>
      <c r="O53" s="5" t="s">
        <v>0</v>
      </c>
      <c r="P53" s="61">
        <v>16072</v>
      </c>
      <c r="Q53" s="61">
        <v>235480</v>
      </c>
      <c r="R53" s="54"/>
      <c r="S53" s="54"/>
      <c r="T53" s="54"/>
      <c r="U53" s="54"/>
      <c r="V53" s="54"/>
      <c r="W53" s="54"/>
    </row>
    <row r="54" spans="1:23" x14ac:dyDescent="0.2">
      <c r="B54" s="36">
        <f>SUBTOTAL(103,$I$7:I54)</f>
        <v>48</v>
      </c>
      <c r="C54" s="6" t="s">
        <v>112</v>
      </c>
      <c r="D54" s="5" t="s">
        <v>50</v>
      </c>
      <c r="E54" s="5" t="s">
        <v>44</v>
      </c>
      <c r="F54" s="5" t="s">
        <v>43</v>
      </c>
      <c r="G54" s="5" t="s">
        <v>111</v>
      </c>
      <c r="H54" s="5" t="s">
        <v>24</v>
      </c>
      <c r="I54" s="5" t="s">
        <v>2</v>
      </c>
      <c r="J54" s="5">
        <v>694800</v>
      </c>
      <c r="K54" s="5">
        <v>2123300</v>
      </c>
      <c r="L54" s="21"/>
      <c r="M54" s="19">
        <v>16642</v>
      </c>
      <c r="N54" s="5" t="s">
        <v>11</v>
      </c>
      <c r="O54" s="5" t="s">
        <v>56</v>
      </c>
      <c r="P54" s="61">
        <v>17171</v>
      </c>
      <c r="Q54" s="61">
        <v>236578</v>
      </c>
      <c r="R54" s="54"/>
      <c r="S54" s="54"/>
      <c r="T54" s="54"/>
      <c r="U54" s="54"/>
      <c r="V54" s="54"/>
      <c r="W54" s="54"/>
    </row>
    <row r="55" spans="1:23" x14ac:dyDescent="0.2">
      <c r="B55" s="36">
        <f>SUBTOTAL(103,$I$7:I55)</f>
        <v>49</v>
      </c>
      <c r="C55" s="6" t="s">
        <v>166</v>
      </c>
      <c r="D55" s="5" t="s">
        <v>45</v>
      </c>
      <c r="E55" s="5" t="s">
        <v>44</v>
      </c>
      <c r="F55" s="5" t="s">
        <v>43</v>
      </c>
      <c r="G55" s="5" t="s">
        <v>165</v>
      </c>
      <c r="H55" s="5" t="s">
        <v>35</v>
      </c>
      <c r="I55" s="5" t="s">
        <v>2</v>
      </c>
      <c r="J55" s="5">
        <v>693359</v>
      </c>
      <c r="K55" s="5">
        <v>2105574</v>
      </c>
      <c r="L55" s="19">
        <v>19605</v>
      </c>
      <c r="M55" s="19">
        <v>19604</v>
      </c>
      <c r="N55" s="5" t="s">
        <v>11</v>
      </c>
      <c r="O55" s="5" t="s">
        <v>56</v>
      </c>
      <c r="P55" s="61">
        <v>17292</v>
      </c>
      <c r="Q55" s="61">
        <v>236586</v>
      </c>
      <c r="R55" s="54"/>
      <c r="S55" s="54"/>
      <c r="T55" s="54"/>
      <c r="U55" s="54"/>
      <c r="V55" s="54"/>
      <c r="W55" s="54"/>
    </row>
    <row r="56" spans="1:23" x14ac:dyDescent="0.2">
      <c r="B56" s="36">
        <f>SUBTOTAL(103,$I$7:I56)</f>
        <v>50</v>
      </c>
      <c r="C56" s="6" t="s">
        <v>113</v>
      </c>
      <c r="D56" s="5" t="s">
        <v>50</v>
      </c>
      <c r="E56" s="5" t="s">
        <v>44</v>
      </c>
      <c r="F56" s="5" t="s">
        <v>43</v>
      </c>
      <c r="G56" s="5" t="s">
        <v>12</v>
      </c>
      <c r="H56" s="5" t="s">
        <v>24</v>
      </c>
      <c r="I56" s="5" t="s">
        <v>2</v>
      </c>
      <c r="J56" s="5">
        <v>713360</v>
      </c>
      <c r="K56" s="5">
        <v>2155573</v>
      </c>
      <c r="L56" s="19">
        <v>17175</v>
      </c>
      <c r="M56" s="19">
        <v>17361</v>
      </c>
      <c r="N56" s="5" t="s">
        <v>11</v>
      </c>
      <c r="O56" s="5" t="s">
        <v>56</v>
      </c>
      <c r="P56" s="61">
        <v>17902</v>
      </c>
      <c r="Q56" s="61">
        <v>237317</v>
      </c>
      <c r="R56" s="54"/>
      <c r="S56" s="54"/>
      <c r="T56" s="54"/>
      <c r="U56" s="54"/>
      <c r="V56" s="54"/>
      <c r="W56" s="54"/>
    </row>
    <row r="57" spans="1:23" x14ac:dyDescent="0.2">
      <c r="A57" s="26" t="str">
        <f>C57&amp;I57</f>
        <v>อ่างเก็บน้ำห้วยยางน่าน</v>
      </c>
      <c r="B57" s="36">
        <f>SUBTOTAL(103,$I$7:I57)</f>
        <v>51</v>
      </c>
      <c r="C57" s="6" t="s">
        <v>57</v>
      </c>
      <c r="D57" s="5" t="s">
        <v>52</v>
      </c>
      <c r="E57" s="5" t="s">
        <v>44</v>
      </c>
      <c r="F57" s="5" t="s">
        <v>43</v>
      </c>
      <c r="G57" s="5" t="s">
        <v>49</v>
      </c>
      <c r="H57" s="5" t="s">
        <v>41</v>
      </c>
      <c r="I57" s="5" t="s">
        <v>2</v>
      </c>
      <c r="J57" s="5"/>
      <c r="K57" s="5"/>
      <c r="L57" s="19">
        <v>17175</v>
      </c>
      <c r="M57" s="19">
        <v>17361</v>
      </c>
      <c r="N57" s="5" t="s">
        <v>11</v>
      </c>
      <c r="O57" s="5" t="s">
        <v>56</v>
      </c>
      <c r="P57" s="61">
        <v>18267</v>
      </c>
      <c r="Q57" s="61">
        <v>237673</v>
      </c>
      <c r="R57" s="54"/>
      <c r="S57" s="54"/>
      <c r="T57" s="54"/>
      <c r="U57" s="54"/>
      <c r="V57" s="54"/>
      <c r="W57" s="54"/>
    </row>
    <row r="58" spans="1:23" x14ac:dyDescent="0.2">
      <c r="A58" s="26" t="str">
        <f>C58&amp;I58</f>
        <v>ปรับปรุงระบบส่งน้ำอ่างเก็บน้ำน้ำและน่าน</v>
      </c>
      <c r="B58" s="36">
        <f>SUBTOTAL(103,$I$7:I58)</f>
        <v>52</v>
      </c>
      <c r="C58" s="6" t="s">
        <v>156</v>
      </c>
      <c r="D58" s="5" t="s">
        <v>52</v>
      </c>
      <c r="E58" s="5" t="s">
        <v>44</v>
      </c>
      <c r="F58" s="5" t="s">
        <v>43</v>
      </c>
      <c r="G58" s="5" t="s">
        <v>152</v>
      </c>
      <c r="H58" s="5" t="s">
        <v>149</v>
      </c>
      <c r="I58" s="5" t="s">
        <v>2</v>
      </c>
      <c r="J58" s="5">
        <v>713360</v>
      </c>
      <c r="K58" s="5">
        <v>2155573</v>
      </c>
      <c r="L58" s="19">
        <v>17217</v>
      </c>
      <c r="M58" s="19">
        <v>18163</v>
      </c>
      <c r="N58" s="5" t="s">
        <v>11</v>
      </c>
      <c r="O58" s="5" t="s">
        <v>56</v>
      </c>
      <c r="P58" s="61">
        <v>18629</v>
      </c>
      <c r="Q58" s="61">
        <v>237962</v>
      </c>
      <c r="R58" s="54"/>
      <c r="S58" s="54"/>
      <c r="T58" s="54"/>
      <c r="U58" s="54"/>
      <c r="V58" s="54"/>
      <c r="W58" s="54"/>
    </row>
    <row r="59" spans="1:23" x14ac:dyDescent="0.2">
      <c r="B59" s="36">
        <f>SUBTOTAL(103,$I$7:I59)</f>
        <v>53</v>
      </c>
      <c r="C59" s="6" t="s">
        <v>164</v>
      </c>
      <c r="D59" s="5" t="s">
        <v>45</v>
      </c>
      <c r="E59" s="5" t="s">
        <v>44</v>
      </c>
      <c r="F59" s="5" t="s">
        <v>43</v>
      </c>
      <c r="G59" s="5" t="s">
        <v>163</v>
      </c>
      <c r="H59" s="5" t="s">
        <v>35</v>
      </c>
      <c r="I59" s="5" t="s">
        <v>2</v>
      </c>
      <c r="J59" s="5">
        <v>687359</v>
      </c>
      <c r="K59" s="5">
        <v>2108574</v>
      </c>
      <c r="L59" s="19">
        <v>19605</v>
      </c>
      <c r="M59" s="19">
        <v>19604</v>
      </c>
      <c r="N59" s="5" t="s">
        <v>11</v>
      </c>
      <c r="O59" s="5" t="s">
        <v>56</v>
      </c>
      <c r="P59" s="61">
        <v>18632</v>
      </c>
      <c r="Q59" s="61">
        <v>238026</v>
      </c>
      <c r="R59" s="54"/>
      <c r="S59" s="54"/>
      <c r="T59" s="54"/>
      <c r="U59" s="54"/>
      <c r="V59" s="54"/>
      <c r="W59" s="54"/>
    </row>
    <row r="60" spans="1:23" x14ac:dyDescent="0.2">
      <c r="A60" s="26" t="str">
        <f>C60&amp;I60</f>
        <v>ปรับปรุงอ่างเก็บน้ำน้ำและพร้อมระบบส่งน้ำน่าน</v>
      </c>
      <c r="B60" s="36">
        <f>SUBTOTAL(103,$I$7:I60)</f>
        <v>54</v>
      </c>
      <c r="C60" s="6" t="s">
        <v>155</v>
      </c>
      <c r="D60" s="5" t="s">
        <v>52</v>
      </c>
      <c r="E60" s="5" t="s">
        <v>44</v>
      </c>
      <c r="F60" s="5" t="s">
        <v>43</v>
      </c>
      <c r="G60" s="5" t="s">
        <v>152</v>
      </c>
      <c r="H60" s="5" t="s">
        <v>149</v>
      </c>
      <c r="I60" s="5" t="s">
        <v>2</v>
      </c>
      <c r="J60" s="5">
        <v>701717</v>
      </c>
      <c r="K60" s="5">
        <v>2148260</v>
      </c>
      <c r="L60" s="21"/>
      <c r="M60" s="19">
        <v>237309</v>
      </c>
      <c r="N60" s="5" t="s">
        <v>11</v>
      </c>
      <c r="O60" s="5" t="s">
        <v>56</v>
      </c>
      <c r="P60" s="61">
        <v>18629</v>
      </c>
      <c r="Q60" s="61">
        <v>238140</v>
      </c>
      <c r="R60" s="54"/>
      <c r="S60" s="54"/>
      <c r="T60" s="54"/>
      <c r="U60" s="54"/>
      <c r="V60" s="54"/>
      <c r="W60" s="54"/>
    </row>
    <row r="61" spans="1:23" x14ac:dyDescent="0.2">
      <c r="B61" s="36">
        <f>SUBTOTAL(103,$I$7:I61)</f>
        <v>55</v>
      </c>
      <c r="C61" s="6" t="s">
        <v>142</v>
      </c>
      <c r="D61" s="5" t="s">
        <v>50</v>
      </c>
      <c r="E61" s="5" t="s">
        <v>44</v>
      </c>
      <c r="F61" s="5" t="s">
        <v>43</v>
      </c>
      <c r="G61" s="5" t="s">
        <v>7</v>
      </c>
      <c r="H61" s="5" t="s">
        <v>6</v>
      </c>
      <c r="I61" s="5" t="s">
        <v>2</v>
      </c>
      <c r="J61" s="5">
        <v>726700</v>
      </c>
      <c r="K61" s="5">
        <v>2112200</v>
      </c>
      <c r="L61" s="19">
        <v>230918</v>
      </c>
      <c r="M61" s="21"/>
      <c r="N61" s="5" t="s">
        <v>11</v>
      </c>
      <c r="O61" s="5" t="s">
        <v>0</v>
      </c>
      <c r="P61" s="61">
        <v>18994</v>
      </c>
      <c r="Q61" s="61">
        <v>238140</v>
      </c>
      <c r="R61" s="54"/>
      <c r="S61" s="54"/>
      <c r="T61" s="54"/>
      <c r="U61" s="54"/>
      <c r="V61" s="54"/>
      <c r="W61" s="54"/>
    </row>
    <row r="62" spans="1:23" x14ac:dyDescent="0.2">
      <c r="A62" s="26" t="str">
        <f>C62&amp;I62</f>
        <v>อ่างเก็บน้ำห้วยมัดน่าน</v>
      </c>
      <c r="B62" s="36">
        <f>SUBTOTAL(103,$I$7:I62)</f>
        <v>56</v>
      </c>
      <c r="C62" s="6" t="s">
        <v>119</v>
      </c>
      <c r="D62" s="5" t="s">
        <v>52</v>
      </c>
      <c r="E62" s="5" t="s">
        <v>44</v>
      </c>
      <c r="F62" s="5" t="s">
        <v>43</v>
      </c>
      <c r="G62" s="5" t="s">
        <v>12</v>
      </c>
      <c r="H62" s="5" t="s">
        <v>24</v>
      </c>
      <c r="I62" s="5" t="s">
        <v>2</v>
      </c>
      <c r="J62" s="5">
        <v>704459</v>
      </c>
      <c r="K62" s="5">
        <v>2103274</v>
      </c>
      <c r="L62" s="19">
        <v>18764</v>
      </c>
      <c r="M62" s="19">
        <v>18939</v>
      </c>
      <c r="N62" s="5" t="s">
        <v>11</v>
      </c>
      <c r="O62" s="5" t="s">
        <v>56</v>
      </c>
      <c r="P62" s="61">
        <v>19363</v>
      </c>
      <c r="Q62" s="61">
        <v>238771</v>
      </c>
      <c r="R62" s="54"/>
      <c r="S62" s="54"/>
      <c r="T62" s="54"/>
      <c r="U62" s="54"/>
      <c r="V62" s="54"/>
      <c r="W62" s="54"/>
    </row>
    <row r="63" spans="1:23" x14ac:dyDescent="0.2">
      <c r="B63" s="36">
        <f>SUBTOTAL(103,$I$7:I63)</f>
        <v>57</v>
      </c>
      <c r="C63" s="6" t="s">
        <v>108</v>
      </c>
      <c r="D63" s="5" t="s">
        <v>50</v>
      </c>
      <c r="E63" s="5" t="s">
        <v>44</v>
      </c>
      <c r="F63" s="5" t="s">
        <v>43</v>
      </c>
      <c r="G63" s="5" t="s">
        <v>29</v>
      </c>
      <c r="H63" s="5" t="s">
        <v>24</v>
      </c>
      <c r="I63" s="5" t="s">
        <v>2</v>
      </c>
      <c r="J63" s="5">
        <v>713359</v>
      </c>
      <c r="K63" s="5">
        <v>1755574</v>
      </c>
      <c r="L63" s="19">
        <v>19710</v>
      </c>
      <c r="M63" s="19">
        <v>19710</v>
      </c>
      <c r="N63" s="5" t="s">
        <v>11</v>
      </c>
      <c r="O63" s="5" t="s">
        <v>56</v>
      </c>
      <c r="P63" s="61">
        <v>19725</v>
      </c>
      <c r="Q63" s="61">
        <v>238871</v>
      </c>
      <c r="R63" s="54"/>
      <c r="S63" s="54"/>
      <c r="T63" s="54"/>
      <c r="U63" s="54"/>
      <c r="V63" s="54"/>
      <c r="W63" s="54"/>
    </row>
    <row r="64" spans="1:23" x14ac:dyDescent="0.2">
      <c r="B64" s="36">
        <f>SUBTOTAL(103,$I$7:I64)</f>
        <v>58</v>
      </c>
      <c r="C64" s="6" t="s">
        <v>125</v>
      </c>
      <c r="D64" s="5" t="s">
        <v>50</v>
      </c>
      <c r="E64" s="5" t="s">
        <v>44</v>
      </c>
      <c r="F64" s="5" t="s">
        <v>43</v>
      </c>
      <c r="G64" s="5" t="s">
        <v>124</v>
      </c>
      <c r="H64" s="5" t="s">
        <v>121</v>
      </c>
      <c r="I64" s="5" t="s">
        <v>2</v>
      </c>
      <c r="J64" s="5">
        <v>652900</v>
      </c>
      <c r="K64" s="5">
        <v>2081500</v>
      </c>
      <c r="L64" s="19">
        <v>44244</v>
      </c>
      <c r="M64" s="19">
        <v>44244</v>
      </c>
      <c r="N64" s="5" t="s">
        <v>11</v>
      </c>
      <c r="O64" s="5" t="s">
        <v>0</v>
      </c>
      <c r="P64" s="61">
        <v>45658</v>
      </c>
      <c r="Q64" s="61">
        <v>239456</v>
      </c>
      <c r="R64" s="54"/>
      <c r="S64" s="54"/>
      <c r="T64" s="54"/>
      <c r="U64" s="54"/>
      <c r="V64" s="54"/>
      <c r="W64" s="54"/>
    </row>
    <row r="65" spans="1:23" x14ac:dyDescent="0.2">
      <c r="B65" s="36">
        <f>SUBTOTAL(103,$I$7:I65)</f>
        <v>59</v>
      </c>
      <c r="C65" s="6" t="s">
        <v>168</v>
      </c>
      <c r="D65" s="5" t="s">
        <v>45</v>
      </c>
      <c r="E65" s="5" t="s">
        <v>44</v>
      </c>
      <c r="F65" s="5" t="s">
        <v>43</v>
      </c>
      <c r="G65" s="5" t="s">
        <v>165</v>
      </c>
      <c r="H65" s="5" t="s">
        <v>35</v>
      </c>
      <c r="I65" s="5" t="s">
        <v>2</v>
      </c>
      <c r="J65" s="5">
        <v>690107</v>
      </c>
      <c r="K65" s="5">
        <v>2111373</v>
      </c>
      <c r="L65" s="19">
        <v>19605</v>
      </c>
      <c r="M65" s="19">
        <v>19604</v>
      </c>
      <c r="N65" s="5" t="s">
        <v>11</v>
      </c>
      <c r="O65" s="5" t="s">
        <v>56</v>
      </c>
      <c r="P65" s="61">
        <v>19917</v>
      </c>
      <c r="Q65" s="61">
        <v>239504</v>
      </c>
      <c r="R65" s="54"/>
      <c r="S65" s="54"/>
      <c r="T65" s="54"/>
      <c r="U65" s="54"/>
      <c r="V65" s="54"/>
      <c r="W65" s="54"/>
    </row>
    <row r="66" spans="1:23" x14ac:dyDescent="0.2">
      <c r="B66" s="36">
        <f>SUBTOTAL(103,$I$7:I66)</f>
        <v>60</v>
      </c>
      <c r="C66" s="6" t="s">
        <v>173</v>
      </c>
      <c r="D66" s="5" t="s">
        <v>50</v>
      </c>
      <c r="E66" s="5" t="s">
        <v>44</v>
      </c>
      <c r="F66" s="5" t="s">
        <v>43</v>
      </c>
      <c r="G66" s="5" t="s">
        <v>161</v>
      </c>
      <c r="H66" s="5" t="s">
        <v>35</v>
      </c>
      <c r="I66" s="5" t="s">
        <v>2</v>
      </c>
      <c r="J66" s="5">
        <v>693900</v>
      </c>
      <c r="K66" s="5">
        <v>2108300</v>
      </c>
      <c r="L66" s="19">
        <v>19605</v>
      </c>
      <c r="M66" s="19">
        <v>19604</v>
      </c>
      <c r="N66" s="5" t="s">
        <v>11</v>
      </c>
      <c r="O66" s="5" t="s">
        <v>56</v>
      </c>
      <c r="P66" s="61">
        <v>20170</v>
      </c>
      <c r="Q66" s="61">
        <v>239506</v>
      </c>
      <c r="R66" s="54"/>
      <c r="S66" s="54"/>
      <c r="T66" s="54"/>
      <c r="U66" s="54"/>
      <c r="V66" s="54"/>
      <c r="W66" s="54"/>
    </row>
    <row r="67" spans="1:23" x14ac:dyDescent="0.2">
      <c r="B67" s="36">
        <f>SUBTOTAL(103,$I$7:I67)</f>
        <v>61</v>
      </c>
      <c r="C67" s="6" t="s">
        <v>167</v>
      </c>
      <c r="D67" s="5" t="s">
        <v>45</v>
      </c>
      <c r="E67" s="5" t="s">
        <v>44</v>
      </c>
      <c r="F67" s="5" t="s">
        <v>43</v>
      </c>
      <c r="G67" s="5" t="s">
        <v>163</v>
      </c>
      <c r="H67" s="5" t="s">
        <v>35</v>
      </c>
      <c r="I67" s="5" t="s">
        <v>2</v>
      </c>
      <c r="J67" s="5">
        <v>687873</v>
      </c>
      <c r="K67" s="5">
        <v>2105369</v>
      </c>
      <c r="L67" s="19">
        <v>19605</v>
      </c>
      <c r="M67" s="19">
        <v>19604</v>
      </c>
      <c r="N67" s="5" t="s">
        <v>11</v>
      </c>
      <c r="O67" s="5" t="s">
        <v>56</v>
      </c>
      <c r="P67" s="61">
        <v>20253</v>
      </c>
      <c r="Q67" s="61">
        <v>239539</v>
      </c>
      <c r="R67" s="54"/>
      <c r="S67" s="54"/>
      <c r="T67" s="54"/>
      <c r="U67" s="54"/>
      <c r="V67" s="54"/>
      <c r="W67" s="54"/>
    </row>
    <row r="68" spans="1:23" x14ac:dyDescent="0.2">
      <c r="A68" s="26" t="str">
        <f>C68&amp;I68</f>
        <v>อ่างเก็บน้ำห้วยนกคุ้มน่าน</v>
      </c>
      <c r="B68" s="36">
        <f>SUBTOTAL(103,$I$7:I68)</f>
        <v>62</v>
      </c>
      <c r="C68" s="6" t="s">
        <v>176</v>
      </c>
      <c r="D68" s="5" t="s">
        <v>52</v>
      </c>
      <c r="E68" s="5" t="s">
        <v>44</v>
      </c>
      <c r="F68" s="5" t="s">
        <v>43</v>
      </c>
      <c r="G68" s="5" t="s">
        <v>165</v>
      </c>
      <c r="H68" s="5" t="s">
        <v>35</v>
      </c>
      <c r="I68" s="5" t="s">
        <v>2</v>
      </c>
      <c r="J68" s="5">
        <v>690459</v>
      </c>
      <c r="K68" s="5">
        <v>2111368</v>
      </c>
      <c r="L68" s="19">
        <v>19605</v>
      </c>
      <c r="M68" s="19">
        <v>19604</v>
      </c>
      <c r="N68" s="5" t="s">
        <v>11</v>
      </c>
      <c r="O68" s="5" t="s">
        <v>56</v>
      </c>
      <c r="P68" s="61">
        <v>20394</v>
      </c>
      <c r="Q68" s="61">
        <v>239743</v>
      </c>
      <c r="R68" s="54"/>
      <c r="S68" s="54"/>
      <c r="T68" s="54"/>
      <c r="U68" s="54"/>
      <c r="V68" s="54"/>
      <c r="W68" s="54"/>
    </row>
    <row r="69" spans="1:23" x14ac:dyDescent="0.2">
      <c r="B69" s="36">
        <f>SUBTOTAL(103,$I$7:I69)</f>
        <v>63</v>
      </c>
      <c r="C69" s="6" t="s">
        <v>189</v>
      </c>
      <c r="D69" s="5" t="s">
        <v>50</v>
      </c>
      <c r="E69" s="5" t="s">
        <v>44</v>
      </c>
      <c r="F69" s="5" t="s">
        <v>43</v>
      </c>
      <c r="G69" s="5" t="s">
        <v>4</v>
      </c>
      <c r="H69" s="5" t="s">
        <v>3</v>
      </c>
      <c r="I69" s="5" t="s">
        <v>2</v>
      </c>
      <c r="J69" s="5">
        <v>698782</v>
      </c>
      <c r="K69" s="5">
        <v>2152816</v>
      </c>
      <c r="L69" s="19">
        <v>20440</v>
      </c>
      <c r="M69" s="19">
        <v>20583</v>
      </c>
      <c r="N69" s="5" t="s">
        <v>11</v>
      </c>
      <c r="O69" s="5" t="s">
        <v>56</v>
      </c>
      <c r="P69" s="61">
        <v>20941</v>
      </c>
      <c r="Q69" s="61">
        <v>240239</v>
      </c>
      <c r="R69" s="54"/>
      <c r="S69" s="54"/>
      <c r="T69" s="54"/>
      <c r="U69" s="54"/>
      <c r="V69" s="54"/>
      <c r="W69" s="54"/>
    </row>
    <row r="70" spans="1:23" x14ac:dyDescent="0.2">
      <c r="B70" s="36">
        <f>SUBTOTAL(103,$I$7:I70)</f>
        <v>64</v>
      </c>
      <c r="C70" s="6" t="s">
        <v>147</v>
      </c>
      <c r="D70" s="5" t="s">
        <v>50</v>
      </c>
      <c r="E70" s="5" t="s">
        <v>44</v>
      </c>
      <c r="F70" s="5" t="s">
        <v>43</v>
      </c>
      <c r="G70" s="5" t="s">
        <v>146</v>
      </c>
      <c r="H70" s="5" t="s">
        <v>145</v>
      </c>
      <c r="I70" s="5" t="s">
        <v>2</v>
      </c>
      <c r="J70" s="5">
        <v>681931</v>
      </c>
      <c r="K70" s="5">
        <v>2024210</v>
      </c>
      <c r="L70" s="19">
        <v>20665</v>
      </c>
      <c r="M70" s="21"/>
      <c r="N70" s="5" t="s">
        <v>11</v>
      </c>
      <c r="O70" s="5" t="s">
        <v>56</v>
      </c>
      <c r="P70" s="61">
        <v>20941</v>
      </c>
      <c r="Q70" s="61">
        <v>240239</v>
      </c>
      <c r="R70" s="54"/>
      <c r="S70" s="54"/>
      <c r="T70" s="54"/>
      <c r="U70" s="54"/>
      <c r="V70" s="54"/>
      <c r="W70" s="54"/>
    </row>
    <row r="71" spans="1:23" x14ac:dyDescent="0.2">
      <c r="B71" s="36">
        <f>SUBTOTAL(103,$I$7:I71)</f>
        <v>65</v>
      </c>
      <c r="C71" s="6" t="s">
        <v>171</v>
      </c>
      <c r="D71" s="5" t="s">
        <v>50</v>
      </c>
      <c r="E71" s="5" t="s">
        <v>44</v>
      </c>
      <c r="F71" s="5" t="s">
        <v>43</v>
      </c>
      <c r="G71" s="5" t="s">
        <v>36</v>
      </c>
      <c r="H71" s="5" t="s">
        <v>35</v>
      </c>
      <c r="I71" s="5" t="s">
        <v>2</v>
      </c>
      <c r="J71" s="5">
        <v>686184</v>
      </c>
      <c r="K71" s="5">
        <v>2108065</v>
      </c>
      <c r="L71" s="19">
        <v>19825</v>
      </c>
      <c r="M71" s="19">
        <v>20118</v>
      </c>
      <c r="N71" s="5" t="s">
        <v>11</v>
      </c>
      <c r="O71" s="5" t="s">
        <v>56</v>
      </c>
      <c r="P71" s="61">
        <v>20821</v>
      </c>
      <c r="Q71" s="61">
        <v>240331</v>
      </c>
      <c r="R71" s="54"/>
      <c r="S71" s="54"/>
      <c r="T71" s="54"/>
      <c r="U71" s="54"/>
      <c r="V71" s="54"/>
      <c r="W71" s="54"/>
    </row>
    <row r="72" spans="1:23" x14ac:dyDescent="0.2">
      <c r="B72" s="36">
        <f>SUBTOTAL(103,$I$7:I72)</f>
        <v>66</v>
      </c>
      <c r="C72" s="6" t="s">
        <v>170</v>
      </c>
      <c r="D72" s="5" t="s">
        <v>50</v>
      </c>
      <c r="E72" s="5" t="s">
        <v>44</v>
      </c>
      <c r="F72" s="5" t="s">
        <v>43</v>
      </c>
      <c r="G72" s="5" t="s">
        <v>169</v>
      </c>
      <c r="H72" s="5" t="s">
        <v>35</v>
      </c>
      <c r="I72" s="5" t="s">
        <v>2</v>
      </c>
      <c r="J72" s="5"/>
      <c r="K72" s="5"/>
      <c r="L72" s="19">
        <v>228702</v>
      </c>
      <c r="M72" s="21"/>
      <c r="N72" s="5" t="s">
        <v>11</v>
      </c>
      <c r="O72" s="5" t="s">
        <v>0</v>
      </c>
      <c r="P72" s="61">
        <v>21598</v>
      </c>
      <c r="Q72" s="61">
        <v>241061</v>
      </c>
      <c r="R72" s="54"/>
      <c r="S72" s="54"/>
      <c r="T72" s="54"/>
      <c r="U72" s="54"/>
      <c r="V72" s="54"/>
      <c r="W72" s="54"/>
    </row>
    <row r="73" spans="1:23" x14ac:dyDescent="0.2">
      <c r="B73" s="36">
        <f>SUBTOTAL(103,$I$7:I73)</f>
        <v>67</v>
      </c>
      <c r="C73" s="6" t="s">
        <v>151</v>
      </c>
      <c r="D73" s="5" t="s">
        <v>45</v>
      </c>
      <c r="E73" s="5" t="s">
        <v>44</v>
      </c>
      <c r="F73" s="5" t="s">
        <v>43</v>
      </c>
      <c r="G73" s="5" t="s">
        <v>150</v>
      </c>
      <c r="H73" s="5" t="s">
        <v>149</v>
      </c>
      <c r="I73" s="5" t="s">
        <v>2</v>
      </c>
      <c r="J73" s="5"/>
      <c r="K73" s="5"/>
      <c r="L73" s="19"/>
      <c r="M73" s="24">
        <v>11712</v>
      </c>
      <c r="N73" s="5" t="s">
        <v>11</v>
      </c>
      <c r="O73" s="5"/>
      <c r="P73" s="61"/>
      <c r="Q73" s="61"/>
      <c r="R73" s="54"/>
      <c r="S73" s="54"/>
      <c r="T73" s="54"/>
      <c r="U73" s="54"/>
      <c r="V73" s="54"/>
      <c r="W73" s="54"/>
    </row>
    <row r="74" spans="1:23" x14ac:dyDescent="0.2">
      <c r="B74" s="36">
        <f>SUBTOTAL(103,$I$7:I74)</f>
        <v>68</v>
      </c>
      <c r="C74" s="6" t="s">
        <v>129</v>
      </c>
      <c r="D74" s="5" t="s">
        <v>45</v>
      </c>
      <c r="E74" s="5" t="s">
        <v>44</v>
      </c>
      <c r="F74" s="5" t="s">
        <v>43</v>
      </c>
      <c r="G74" s="5" t="s">
        <v>39</v>
      </c>
      <c r="H74" s="5" t="s">
        <v>6</v>
      </c>
      <c r="I74" s="5" t="s">
        <v>2</v>
      </c>
      <c r="J74" s="5"/>
      <c r="K74" s="5"/>
      <c r="L74" s="19"/>
      <c r="M74" s="24">
        <v>11712</v>
      </c>
      <c r="N74" s="5" t="s">
        <v>11</v>
      </c>
      <c r="O74" s="5"/>
      <c r="P74" s="61"/>
      <c r="Q74" s="61"/>
      <c r="R74" s="54"/>
      <c r="S74" s="54"/>
      <c r="T74" s="54"/>
      <c r="U74" s="54"/>
      <c r="V74" s="54"/>
      <c r="W74" s="54"/>
    </row>
    <row r="75" spans="1:23" x14ac:dyDescent="0.2">
      <c r="B75" s="36">
        <f>SUBTOTAL(103,$I$7:I75)</f>
        <v>69</v>
      </c>
      <c r="C75" s="6" t="s">
        <v>103</v>
      </c>
      <c r="D75" s="5" t="s">
        <v>45</v>
      </c>
      <c r="E75" s="5" t="s">
        <v>44</v>
      </c>
      <c r="F75" s="5" t="s">
        <v>43</v>
      </c>
      <c r="G75" s="5" t="s">
        <v>29</v>
      </c>
      <c r="H75" s="5" t="s">
        <v>24</v>
      </c>
      <c r="I75" s="5" t="s">
        <v>2</v>
      </c>
      <c r="J75" s="5"/>
      <c r="K75" s="5"/>
      <c r="L75" s="19"/>
      <c r="M75" s="24">
        <v>7335</v>
      </c>
      <c r="N75" s="5" t="s">
        <v>11</v>
      </c>
      <c r="O75" s="5"/>
      <c r="P75" s="61"/>
      <c r="Q75" s="61"/>
      <c r="R75" s="54"/>
      <c r="S75" s="54"/>
      <c r="T75" s="54"/>
      <c r="U75" s="54"/>
      <c r="V75" s="54"/>
      <c r="W75" s="54"/>
    </row>
    <row r="76" spans="1:23" x14ac:dyDescent="0.2">
      <c r="B76" s="36">
        <f>SUBTOTAL(103,$I$7:I76)</f>
        <v>70</v>
      </c>
      <c r="C76" s="6" t="s">
        <v>100</v>
      </c>
      <c r="D76" s="6" t="s">
        <v>50</v>
      </c>
      <c r="E76" s="5" t="s">
        <v>44</v>
      </c>
      <c r="F76" s="5" t="s">
        <v>43</v>
      </c>
      <c r="G76" s="6" t="s">
        <v>98</v>
      </c>
      <c r="H76" s="5" t="s">
        <v>97</v>
      </c>
      <c r="I76" s="5" t="s">
        <v>2</v>
      </c>
      <c r="J76" s="5"/>
      <c r="K76" s="5"/>
      <c r="L76" s="25"/>
      <c r="M76" s="24"/>
      <c r="N76" s="5" t="s">
        <v>11</v>
      </c>
      <c r="O76" s="5"/>
      <c r="P76" s="65"/>
      <c r="Q76" s="65"/>
      <c r="R76" s="54"/>
      <c r="S76" s="54"/>
      <c r="T76" s="54"/>
      <c r="U76" s="54"/>
      <c r="V76" s="54"/>
      <c r="W76" s="54"/>
    </row>
    <row r="77" spans="1:23" x14ac:dyDescent="0.2">
      <c r="A77" s="1" t="str">
        <f>C77&amp;I77</f>
        <v>อ่างเก็บน้ำบ้านน้ำว้าน่าน</v>
      </c>
      <c r="B77" s="36">
        <f>SUBTOTAL(103,$I$7:I77)</f>
        <v>71</v>
      </c>
      <c r="C77" s="6" t="s">
        <v>92</v>
      </c>
      <c r="D77" s="6" t="s">
        <v>52</v>
      </c>
      <c r="E77" s="5" t="s">
        <v>44</v>
      </c>
      <c r="F77" s="5" t="s">
        <v>43</v>
      </c>
      <c r="G77" s="5" t="s">
        <v>16</v>
      </c>
      <c r="H77" s="5" t="s">
        <v>15</v>
      </c>
      <c r="I77" s="5" t="s">
        <v>2</v>
      </c>
      <c r="J77" s="5"/>
      <c r="K77" s="5"/>
      <c r="L77" s="25"/>
      <c r="M77" s="19">
        <v>7397</v>
      </c>
      <c r="N77" s="5" t="s">
        <v>11</v>
      </c>
      <c r="O77" s="5"/>
      <c r="P77" s="65"/>
      <c r="Q77" s="65"/>
      <c r="R77" s="54"/>
      <c r="S77" s="54"/>
      <c r="T77" s="54"/>
      <c r="U77" s="54"/>
      <c r="V77" s="54"/>
      <c r="W77" s="54"/>
    </row>
    <row r="78" spans="1:23" x14ac:dyDescent="0.2">
      <c r="B78" s="36">
        <f>SUBTOTAL(103,$I$7:I78)</f>
        <v>72</v>
      </c>
      <c r="C78" s="6" t="s">
        <v>91</v>
      </c>
      <c r="D78" s="6" t="s">
        <v>52</v>
      </c>
      <c r="E78" s="5" t="s">
        <v>44</v>
      </c>
      <c r="F78" s="5" t="s">
        <v>43</v>
      </c>
      <c r="G78" s="5" t="s">
        <v>16</v>
      </c>
      <c r="H78" s="5" t="s">
        <v>15</v>
      </c>
      <c r="I78" s="5" t="s">
        <v>2</v>
      </c>
      <c r="J78" s="5"/>
      <c r="K78" s="5"/>
      <c r="L78" s="25"/>
      <c r="M78" s="19">
        <v>7398</v>
      </c>
      <c r="N78" s="5" t="s">
        <v>11</v>
      </c>
      <c r="O78" s="5"/>
      <c r="P78" s="65"/>
      <c r="Q78" s="65"/>
      <c r="R78" s="54"/>
      <c r="S78" s="54"/>
      <c r="T78" s="54"/>
      <c r="U78" s="54"/>
      <c r="V78" s="54"/>
      <c r="W78" s="54"/>
    </row>
    <row r="79" spans="1:23" x14ac:dyDescent="0.2">
      <c r="B79" s="36">
        <f>SUBTOTAL(103,$I$7:I79)</f>
        <v>73</v>
      </c>
      <c r="C79" s="6" t="s">
        <v>74</v>
      </c>
      <c r="D79" s="6" t="s">
        <v>50</v>
      </c>
      <c r="E79" s="5" t="s">
        <v>44</v>
      </c>
      <c r="F79" s="5" t="s">
        <v>43</v>
      </c>
      <c r="G79" s="5" t="s">
        <v>73</v>
      </c>
      <c r="H79" s="5" t="s">
        <v>15</v>
      </c>
      <c r="I79" s="5" t="s">
        <v>2</v>
      </c>
      <c r="J79" s="5"/>
      <c r="K79" s="5"/>
      <c r="L79" s="25"/>
      <c r="M79" s="24">
        <v>7335</v>
      </c>
      <c r="N79" s="5" t="s">
        <v>11</v>
      </c>
      <c r="O79" s="5"/>
      <c r="P79" s="65"/>
      <c r="Q79" s="65"/>
      <c r="R79" s="54"/>
      <c r="S79" s="54"/>
      <c r="T79" s="54"/>
      <c r="U79" s="54"/>
      <c r="V79" s="54"/>
      <c r="W79" s="54"/>
    </row>
    <row r="80" spans="1:23" x14ac:dyDescent="0.2">
      <c r="B80" s="36">
        <f>SUBTOTAL(103,$I$7:I80)</f>
        <v>74</v>
      </c>
      <c r="C80" s="6" t="s">
        <v>61</v>
      </c>
      <c r="D80" s="6" t="s">
        <v>50</v>
      </c>
      <c r="E80" s="5" t="s">
        <v>44</v>
      </c>
      <c r="F80" s="5" t="s">
        <v>43</v>
      </c>
      <c r="G80" s="27" t="s">
        <v>60</v>
      </c>
      <c r="H80" s="27" t="s">
        <v>59</v>
      </c>
      <c r="I80" s="5" t="s">
        <v>2</v>
      </c>
      <c r="J80" s="5"/>
      <c r="K80" s="5"/>
      <c r="L80" s="25"/>
      <c r="M80" s="24">
        <v>7247</v>
      </c>
      <c r="N80" s="5" t="s">
        <v>11</v>
      </c>
      <c r="O80" s="5"/>
      <c r="P80" s="65"/>
      <c r="Q80" s="65"/>
      <c r="R80" s="54"/>
      <c r="S80" s="54"/>
      <c r="T80" s="54"/>
      <c r="U80" s="54"/>
      <c r="V80" s="54"/>
      <c r="W80" s="54"/>
    </row>
    <row r="81" spans="2:27" x14ac:dyDescent="0.2">
      <c r="B81" s="36">
        <f>SUBTOTAL(103,$I$7:I81)</f>
        <v>75</v>
      </c>
      <c r="C81" s="6" t="s">
        <v>53</v>
      </c>
      <c r="D81" s="6" t="s">
        <v>52</v>
      </c>
      <c r="E81" s="5" t="s">
        <v>44</v>
      </c>
      <c r="F81" s="5" t="s">
        <v>43</v>
      </c>
      <c r="G81" s="5" t="s">
        <v>49</v>
      </c>
      <c r="H81" s="5" t="s">
        <v>41</v>
      </c>
      <c r="I81" s="5" t="s">
        <v>2</v>
      </c>
      <c r="J81" s="5"/>
      <c r="K81" s="5"/>
      <c r="L81" s="25"/>
      <c r="M81" s="19">
        <v>9167</v>
      </c>
      <c r="N81" s="5" t="s">
        <v>11</v>
      </c>
      <c r="O81" s="5"/>
      <c r="P81" s="65"/>
      <c r="Q81" s="65"/>
      <c r="R81" s="54"/>
      <c r="S81" s="54"/>
      <c r="T81" s="54"/>
      <c r="U81" s="54"/>
      <c r="V81" s="54"/>
      <c r="W81" s="54"/>
    </row>
    <row r="82" spans="2:27" x14ac:dyDescent="0.2">
      <c r="B82" s="36">
        <f>SUBTOTAL(103,$I$7:I82)</f>
        <v>76</v>
      </c>
      <c r="C82" s="6" t="s">
        <v>51</v>
      </c>
      <c r="D82" s="6" t="s">
        <v>50</v>
      </c>
      <c r="E82" s="5" t="s">
        <v>44</v>
      </c>
      <c r="F82" s="5" t="s">
        <v>43</v>
      </c>
      <c r="G82" s="6" t="s">
        <v>49</v>
      </c>
      <c r="H82" s="5" t="s">
        <v>41</v>
      </c>
      <c r="I82" s="5" t="s">
        <v>2</v>
      </c>
      <c r="J82" s="5"/>
      <c r="K82" s="5"/>
      <c r="L82" s="25"/>
      <c r="M82" s="24">
        <v>7335</v>
      </c>
      <c r="N82" s="5" t="s">
        <v>11</v>
      </c>
      <c r="O82" s="5"/>
      <c r="P82" s="65"/>
      <c r="Q82" s="65"/>
      <c r="R82" s="54"/>
      <c r="S82" s="54"/>
      <c r="T82" s="54"/>
      <c r="U82" s="54"/>
      <c r="V82" s="54"/>
      <c r="W82" s="54"/>
    </row>
    <row r="83" spans="2:27" x14ac:dyDescent="0.2">
      <c r="B83" s="36">
        <f>SUBTOTAL(103,$I$7:I83)</f>
        <v>77</v>
      </c>
      <c r="C83" s="18" t="s">
        <v>40</v>
      </c>
      <c r="D83" s="5"/>
      <c r="E83" s="5"/>
      <c r="F83" s="5"/>
      <c r="G83" s="17" t="s">
        <v>39</v>
      </c>
      <c r="H83" s="17" t="s">
        <v>3</v>
      </c>
      <c r="I83" s="17" t="s">
        <v>2</v>
      </c>
      <c r="J83" s="5"/>
      <c r="K83" s="5"/>
      <c r="L83" s="19"/>
      <c r="M83" s="23">
        <v>37633</v>
      </c>
      <c r="N83" s="5" t="s">
        <v>11</v>
      </c>
      <c r="O83" s="5"/>
      <c r="P83" s="62"/>
      <c r="Q83" s="61"/>
      <c r="R83" s="54"/>
      <c r="S83" s="54"/>
      <c r="T83" s="54"/>
      <c r="U83" s="54"/>
      <c r="V83" s="54"/>
      <c r="W83" s="54"/>
    </row>
    <row r="84" spans="2:27" x14ac:dyDescent="0.2">
      <c r="B84" s="36">
        <f>SUBTOTAL(103,$I$7:I84)</f>
        <v>78</v>
      </c>
      <c r="C84" s="18" t="s">
        <v>30</v>
      </c>
      <c r="D84" s="5"/>
      <c r="E84" s="5"/>
      <c r="F84" s="5"/>
      <c r="G84" s="17" t="s">
        <v>29</v>
      </c>
      <c r="H84" s="17" t="s">
        <v>24</v>
      </c>
      <c r="I84" s="17" t="s">
        <v>2</v>
      </c>
      <c r="J84" s="5"/>
      <c r="K84" s="5"/>
      <c r="L84" s="19"/>
      <c r="M84" s="19">
        <v>226508</v>
      </c>
      <c r="N84" s="5" t="s">
        <v>11</v>
      </c>
      <c r="O84" s="5"/>
      <c r="P84" s="62"/>
      <c r="Q84" s="61"/>
      <c r="R84" s="54"/>
      <c r="S84" s="54"/>
      <c r="T84" s="54"/>
      <c r="U84" s="54"/>
      <c r="V84" s="54"/>
      <c r="W84" s="54"/>
    </row>
    <row r="85" spans="2:27" x14ac:dyDescent="0.2">
      <c r="B85" s="36">
        <f>SUBTOTAL(103,$I$7:I85)</f>
        <v>79</v>
      </c>
      <c r="C85" s="18" t="s">
        <v>28</v>
      </c>
      <c r="D85" s="5"/>
      <c r="E85" s="5"/>
      <c r="F85" s="5"/>
      <c r="G85" s="17" t="s">
        <v>25</v>
      </c>
      <c r="H85" s="17" t="s">
        <v>24</v>
      </c>
      <c r="I85" s="17" t="s">
        <v>2</v>
      </c>
      <c r="J85" s="5"/>
      <c r="K85" s="5"/>
      <c r="L85" s="19"/>
      <c r="M85" s="21"/>
      <c r="N85" s="5" t="s">
        <v>11</v>
      </c>
      <c r="O85" s="5"/>
      <c r="P85" s="62"/>
      <c r="Q85" s="61"/>
      <c r="R85" s="54"/>
      <c r="S85" s="54"/>
      <c r="T85" s="54"/>
      <c r="U85" s="54"/>
      <c r="V85" s="54"/>
      <c r="W85" s="54"/>
    </row>
    <row r="86" spans="2:27" s="4" customFormat="1" x14ac:dyDescent="0.2">
      <c r="B86" s="36">
        <f>SUBTOTAL(103,$I$7:I86)</f>
        <v>80</v>
      </c>
      <c r="C86" s="18" t="s">
        <v>27</v>
      </c>
      <c r="D86" s="6"/>
      <c r="E86" s="5"/>
      <c r="F86" s="5"/>
      <c r="G86" s="17" t="s">
        <v>25</v>
      </c>
      <c r="H86" s="17" t="s">
        <v>24</v>
      </c>
      <c r="I86" s="17" t="s">
        <v>2</v>
      </c>
      <c r="J86" s="5"/>
      <c r="K86" s="5"/>
      <c r="L86" s="5"/>
      <c r="M86" s="5"/>
      <c r="N86" s="5" t="s">
        <v>11</v>
      </c>
      <c r="O86" s="5"/>
      <c r="P86" s="65"/>
      <c r="Q86" s="65"/>
      <c r="R86" s="54"/>
      <c r="S86" s="54"/>
      <c r="T86" s="54"/>
      <c r="U86" s="54"/>
      <c r="V86" s="54"/>
      <c r="W86" s="54"/>
      <c r="X86" s="1"/>
      <c r="Y86" s="1"/>
      <c r="Z86" s="1"/>
      <c r="AA86" s="1"/>
    </row>
    <row r="87" spans="2:27" s="4" customFormat="1" x14ac:dyDescent="0.2">
      <c r="B87" s="36">
        <f>SUBTOTAL(103,$I$7:I87)</f>
        <v>81</v>
      </c>
      <c r="C87" s="18" t="s">
        <v>26</v>
      </c>
      <c r="D87" s="5"/>
      <c r="E87" s="5"/>
      <c r="F87" s="5"/>
      <c r="G87" s="17" t="s">
        <v>25</v>
      </c>
      <c r="H87" s="17" t="s">
        <v>24</v>
      </c>
      <c r="I87" s="17" t="s">
        <v>2</v>
      </c>
      <c r="J87" s="5"/>
      <c r="K87" s="5"/>
      <c r="L87" s="19"/>
      <c r="M87" s="19"/>
      <c r="N87" s="5" t="s">
        <v>11</v>
      </c>
      <c r="O87" s="5"/>
      <c r="P87" s="61"/>
      <c r="Q87" s="61"/>
      <c r="R87" s="54"/>
      <c r="S87" s="54"/>
      <c r="T87" s="54"/>
      <c r="U87" s="54"/>
      <c r="V87" s="54"/>
      <c r="W87" s="54"/>
      <c r="X87" s="1"/>
      <c r="Y87" s="1"/>
      <c r="Z87" s="1"/>
      <c r="AA87" s="1"/>
    </row>
    <row r="88" spans="2:27" s="4" customFormat="1" x14ac:dyDescent="0.2">
      <c r="B88" s="36">
        <f>SUBTOTAL(103,$I$7:I88)</f>
        <v>82</v>
      </c>
      <c r="C88" s="18" t="s">
        <v>23</v>
      </c>
      <c r="D88" s="6"/>
      <c r="E88" s="5"/>
      <c r="F88" s="5"/>
      <c r="G88" s="17" t="s">
        <v>16</v>
      </c>
      <c r="H88" s="17" t="s">
        <v>15</v>
      </c>
      <c r="I88" s="17" t="s">
        <v>2</v>
      </c>
      <c r="J88" s="5"/>
      <c r="K88" s="5"/>
      <c r="L88" s="5"/>
      <c r="M88" s="5"/>
      <c r="N88" s="5" t="s">
        <v>11</v>
      </c>
      <c r="O88" s="5"/>
      <c r="P88" s="65"/>
      <c r="Q88" s="65"/>
      <c r="R88" s="54"/>
      <c r="S88" s="54"/>
      <c r="T88" s="54"/>
      <c r="U88" s="54"/>
      <c r="V88" s="54"/>
      <c r="W88" s="54"/>
      <c r="X88" s="1"/>
      <c r="Y88" s="1"/>
      <c r="Z88" s="1"/>
      <c r="AA88" s="1"/>
    </row>
    <row r="89" spans="2:27" s="4" customFormat="1" x14ac:dyDescent="0.2">
      <c r="B89" s="36">
        <f>SUBTOTAL(103,$I$7:I89)</f>
        <v>83</v>
      </c>
      <c r="C89" s="18" t="s">
        <v>22</v>
      </c>
      <c r="D89" s="6"/>
      <c r="E89" s="5"/>
      <c r="F89" s="5"/>
      <c r="G89" s="17" t="s">
        <v>16</v>
      </c>
      <c r="H89" s="17" t="s">
        <v>15</v>
      </c>
      <c r="I89" s="17" t="s">
        <v>2</v>
      </c>
      <c r="J89" s="5"/>
      <c r="K89" s="5"/>
      <c r="L89" s="5"/>
      <c r="M89" s="5"/>
      <c r="N89" s="5" t="s">
        <v>11</v>
      </c>
      <c r="O89" s="5"/>
      <c r="P89" s="65"/>
      <c r="Q89" s="65"/>
      <c r="R89" s="54"/>
      <c r="S89" s="54"/>
      <c r="T89" s="54"/>
      <c r="U89" s="54"/>
      <c r="V89" s="54"/>
      <c r="W89" s="54"/>
      <c r="X89" s="1"/>
      <c r="Y89" s="1"/>
      <c r="Z89" s="1"/>
      <c r="AA89" s="1"/>
    </row>
    <row r="90" spans="2:27" s="4" customFormat="1" x14ac:dyDescent="0.2">
      <c r="B90" s="36">
        <f>SUBTOTAL(103,$I$7:I90)</f>
        <v>84</v>
      </c>
      <c r="C90" s="18" t="s">
        <v>21</v>
      </c>
      <c r="D90" s="6"/>
      <c r="E90" s="5"/>
      <c r="F90" s="5"/>
      <c r="G90" s="17" t="s">
        <v>16</v>
      </c>
      <c r="H90" s="17" t="s">
        <v>15</v>
      </c>
      <c r="I90" s="17" t="s">
        <v>2</v>
      </c>
      <c r="J90" s="5"/>
      <c r="K90" s="5"/>
      <c r="L90" s="5"/>
      <c r="M90" s="5"/>
      <c r="N90" s="5" t="s">
        <v>11</v>
      </c>
      <c r="O90" s="5"/>
      <c r="P90" s="65"/>
      <c r="Q90" s="65"/>
      <c r="R90" s="54"/>
      <c r="S90" s="54"/>
      <c r="T90" s="54"/>
      <c r="U90" s="54"/>
      <c r="V90" s="54"/>
      <c r="W90" s="54"/>
      <c r="X90" s="1"/>
      <c r="Y90" s="1"/>
      <c r="Z90" s="1"/>
      <c r="AA90" s="1"/>
    </row>
    <row r="91" spans="2:27" s="4" customFormat="1" x14ac:dyDescent="0.2">
      <c r="B91" s="36">
        <f>SUBTOTAL(103,$I$7:I91)</f>
        <v>85</v>
      </c>
      <c r="C91" s="18" t="s">
        <v>20</v>
      </c>
      <c r="D91" s="6"/>
      <c r="E91" s="5"/>
      <c r="F91" s="5"/>
      <c r="G91" s="17" t="s">
        <v>16</v>
      </c>
      <c r="H91" s="17" t="s">
        <v>15</v>
      </c>
      <c r="I91" s="17" t="s">
        <v>2</v>
      </c>
      <c r="J91" s="5"/>
      <c r="K91" s="5"/>
      <c r="L91" s="5"/>
      <c r="M91" s="5"/>
      <c r="N91" s="5" t="s">
        <v>11</v>
      </c>
      <c r="O91" s="5"/>
      <c r="P91" s="65"/>
      <c r="Q91" s="65"/>
      <c r="R91" s="54"/>
      <c r="S91" s="54"/>
      <c r="T91" s="54"/>
      <c r="U91" s="54"/>
      <c r="V91" s="54"/>
      <c r="W91" s="54"/>
      <c r="X91" s="1"/>
      <c r="Y91" s="1"/>
      <c r="Z91" s="1"/>
      <c r="AA91" s="1"/>
    </row>
    <row r="92" spans="2:27" s="4" customFormat="1" x14ac:dyDescent="0.2">
      <c r="B92" s="36">
        <f>SUBTOTAL(103,$I$7:I92)</f>
        <v>86</v>
      </c>
      <c r="C92" s="18" t="s">
        <v>19</v>
      </c>
      <c r="D92" s="6"/>
      <c r="E92" s="5"/>
      <c r="F92" s="5"/>
      <c r="G92" s="17" t="s">
        <v>16</v>
      </c>
      <c r="H92" s="17" t="s">
        <v>15</v>
      </c>
      <c r="I92" s="17" t="s">
        <v>2</v>
      </c>
      <c r="J92" s="5"/>
      <c r="K92" s="5"/>
      <c r="L92" s="5"/>
      <c r="M92" s="5"/>
      <c r="N92" s="5" t="s">
        <v>11</v>
      </c>
      <c r="O92" s="5"/>
      <c r="P92" s="65"/>
      <c r="Q92" s="65"/>
      <c r="R92" s="54"/>
      <c r="S92" s="54"/>
      <c r="T92" s="54"/>
      <c r="U92" s="54"/>
      <c r="V92" s="54"/>
      <c r="W92" s="54"/>
      <c r="X92" s="1"/>
      <c r="Y92" s="1"/>
      <c r="Z92" s="1"/>
      <c r="AA92" s="1"/>
    </row>
    <row r="93" spans="2:27" s="4" customFormat="1" x14ac:dyDescent="0.2">
      <c r="B93" s="36">
        <f>SUBTOTAL(103,$I$7:I93)</f>
        <v>87</v>
      </c>
      <c r="C93" s="18" t="s">
        <v>18</v>
      </c>
      <c r="D93" s="6"/>
      <c r="E93" s="5"/>
      <c r="F93" s="5"/>
      <c r="G93" s="17" t="s">
        <v>16</v>
      </c>
      <c r="H93" s="17" t="s">
        <v>15</v>
      </c>
      <c r="I93" s="17" t="s">
        <v>2</v>
      </c>
      <c r="J93" s="5"/>
      <c r="K93" s="5"/>
      <c r="L93" s="5"/>
      <c r="M93" s="5"/>
      <c r="N93" s="5" t="s">
        <v>11</v>
      </c>
      <c r="O93" s="5"/>
      <c r="P93" s="65"/>
      <c r="Q93" s="65"/>
      <c r="R93" s="54"/>
      <c r="S93" s="54"/>
      <c r="T93" s="54"/>
      <c r="U93" s="54"/>
      <c r="V93" s="54"/>
      <c r="W93" s="54"/>
      <c r="X93" s="1"/>
      <c r="Y93" s="1"/>
      <c r="Z93" s="1"/>
      <c r="AA93" s="1"/>
    </row>
    <row r="94" spans="2:27" s="4" customFormat="1" x14ac:dyDescent="0.2">
      <c r="B94" s="36">
        <f>SUBTOTAL(103,$I$7:I94)</f>
        <v>88</v>
      </c>
      <c r="C94" s="18" t="s">
        <v>17</v>
      </c>
      <c r="D94" s="6"/>
      <c r="E94" s="5"/>
      <c r="F94" s="5"/>
      <c r="G94" s="17" t="s">
        <v>16</v>
      </c>
      <c r="H94" s="17" t="s">
        <v>15</v>
      </c>
      <c r="I94" s="17" t="s">
        <v>2</v>
      </c>
      <c r="J94" s="5"/>
      <c r="K94" s="5"/>
      <c r="L94" s="5"/>
      <c r="M94" s="5"/>
      <c r="N94" s="5" t="s">
        <v>11</v>
      </c>
      <c r="O94" s="5"/>
      <c r="P94" s="65"/>
      <c r="Q94" s="65"/>
      <c r="R94" s="54"/>
      <c r="S94" s="54"/>
      <c r="T94" s="54"/>
      <c r="U94" s="54"/>
      <c r="V94" s="54"/>
      <c r="W94" s="54"/>
      <c r="X94" s="1"/>
      <c r="Y94" s="1"/>
      <c r="Z94" s="1"/>
      <c r="AA94" s="1"/>
    </row>
    <row r="95" spans="2:27" s="4" customFormat="1" x14ac:dyDescent="0.2">
      <c r="B95" s="36">
        <f>SUBTOTAL(103,$I$7:I95)</f>
        <v>89</v>
      </c>
      <c r="C95" s="18" t="s">
        <v>14</v>
      </c>
      <c r="D95" s="6"/>
      <c r="E95" s="5"/>
      <c r="F95" s="5"/>
      <c r="G95" s="17" t="s">
        <v>13</v>
      </c>
      <c r="H95" s="17" t="s">
        <v>12</v>
      </c>
      <c r="I95" s="17" t="s">
        <v>2</v>
      </c>
      <c r="J95" s="5"/>
      <c r="K95" s="5"/>
      <c r="L95" s="5"/>
      <c r="M95" s="5"/>
      <c r="N95" s="5" t="s">
        <v>11</v>
      </c>
      <c r="O95" s="5"/>
      <c r="P95" s="65"/>
      <c r="Q95" s="65"/>
      <c r="R95" s="54"/>
      <c r="S95" s="54"/>
      <c r="T95" s="54"/>
      <c r="U95" s="54"/>
      <c r="V95" s="54"/>
      <c r="W95" s="54"/>
      <c r="X95" s="1"/>
      <c r="Y95" s="1"/>
      <c r="Z95" s="1"/>
      <c r="AA95" s="1"/>
    </row>
  </sheetData>
  <autoFilter ref="A6:Q95">
    <sortState ref="A7:Q94">
      <sortCondition ref="Q6:Q95"/>
    </sortState>
  </autoFilter>
  <dataConsolidate/>
  <mergeCells count="21">
    <mergeCell ref="B2:B4"/>
    <mergeCell ref="C2:C4"/>
    <mergeCell ref="D2:D4"/>
    <mergeCell ref="E2:E4"/>
    <mergeCell ref="F2:F4"/>
    <mergeCell ref="G2:G4"/>
    <mergeCell ref="H2:H4"/>
    <mergeCell ref="I2:I4"/>
    <mergeCell ref="J2:K3"/>
    <mergeCell ref="N2:N4"/>
    <mergeCell ref="O2:O4"/>
    <mergeCell ref="P2:P4"/>
    <mergeCell ref="Q2:Q4"/>
    <mergeCell ref="B1:W1"/>
    <mergeCell ref="U2:U5"/>
    <mergeCell ref="V2:V5"/>
    <mergeCell ref="W2:W5"/>
    <mergeCell ref="R4:R5"/>
    <mergeCell ref="S4:S5"/>
    <mergeCell ref="T4:T5"/>
    <mergeCell ref="R2:T3"/>
  </mergeCells>
  <printOptions horizontalCentered="1"/>
  <pageMargins left="0.31496062992125984" right="0.31496062992125984" top="0.55118110236220474" bottom="0.15748031496062992" header="0.31496062992125984" footer="0.31496062992125984"/>
  <pageSetup paperSize="8" scale="47" orientation="portrait" r:id="rId1"/>
  <headerFooter>
    <oddHeader>&amp;R&amp;"TH SarabunPSK,ธรรมดา"&amp;P/&amp;N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7"/>
  <sheetViews>
    <sheetView showGridLines="0" showZeros="0" view="pageBreakPreview" topLeftCell="B1" zoomScale="90" zoomScaleNormal="80" zoomScaleSheetLayoutView="90" workbookViewId="0">
      <selection activeCell="B1" sqref="B1:W1"/>
    </sheetView>
  </sheetViews>
  <sheetFormatPr defaultColWidth="9" defaultRowHeight="21" x14ac:dyDescent="0.2"/>
  <cols>
    <col min="1" max="1" width="52" style="1" hidden="1" customWidth="1"/>
    <col min="2" max="2" width="6.5" style="3" customWidth="1"/>
    <col min="3" max="3" width="46.375" style="2" customWidth="1"/>
    <col min="4" max="4" width="8.25" style="2" customWidth="1"/>
    <col min="5" max="5" width="8.75" style="1" customWidth="1"/>
    <col min="6" max="6" width="13.125" style="1" customWidth="1"/>
    <col min="7" max="7" width="9.5" style="1" customWidth="1"/>
    <col min="8" max="8" width="11.875" style="1" customWidth="1"/>
    <col min="9" max="9" width="10" style="1" customWidth="1"/>
    <col min="10" max="11" width="8.75" style="1" hidden="1" customWidth="1"/>
    <col min="12" max="12" width="12.25" style="1" customWidth="1"/>
    <col min="13" max="13" width="16.375" style="1" customWidth="1"/>
    <col min="14" max="14" width="33.875" style="1" customWidth="1"/>
    <col min="15" max="15" width="10.5" style="1" customWidth="1"/>
    <col min="16" max="17" width="11" style="66" customWidth="1"/>
    <col min="18" max="20" width="5.375" style="57" customWidth="1"/>
    <col min="21" max="21" width="25.75" style="57" customWidth="1"/>
    <col min="22" max="22" width="10.25" style="57" customWidth="1"/>
    <col min="23" max="23" width="17.375" style="57" customWidth="1"/>
    <col min="24" max="16384" width="9" style="1"/>
  </cols>
  <sheetData>
    <row r="1" spans="1:23" ht="54" customHeight="1" x14ac:dyDescent="0.2">
      <c r="B1" s="80" t="s">
        <v>226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1:23" s="37" customFormat="1" ht="24" customHeight="1" x14ac:dyDescent="0.2">
      <c r="B2" s="76" t="s">
        <v>225</v>
      </c>
      <c r="C2" s="81" t="s">
        <v>218</v>
      </c>
      <c r="D2" s="76" t="s">
        <v>217</v>
      </c>
      <c r="E2" s="76" t="s">
        <v>216</v>
      </c>
      <c r="F2" s="76" t="s">
        <v>215</v>
      </c>
      <c r="G2" s="76" t="s">
        <v>214</v>
      </c>
      <c r="H2" s="76" t="s">
        <v>213</v>
      </c>
      <c r="I2" s="76" t="s">
        <v>212</v>
      </c>
      <c r="J2" s="77" t="s">
        <v>224</v>
      </c>
      <c r="K2" s="77"/>
      <c r="L2" s="50" t="s">
        <v>223</v>
      </c>
      <c r="M2" s="50" t="s">
        <v>222</v>
      </c>
      <c r="N2" s="76" t="s">
        <v>207</v>
      </c>
      <c r="O2" s="76" t="s">
        <v>206</v>
      </c>
      <c r="P2" s="82" t="s">
        <v>205</v>
      </c>
      <c r="Q2" s="82" t="s">
        <v>204</v>
      </c>
      <c r="R2" s="70" t="s">
        <v>221</v>
      </c>
      <c r="S2" s="71"/>
      <c r="T2" s="72"/>
      <c r="U2" s="67" t="s">
        <v>231</v>
      </c>
      <c r="V2" s="67" t="s">
        <v>233</v>
      </c>
      <c r="W2" s="67" t="s">
        <v>227</v>
      </c>
    </row>
    <row r="3" spans="1:23" s="37" customFormat="1" x14ac:dyDescent="0.2">
      <c r="B3" s="76"/>
      <c r="C3" s="81"/>
      <c r="D3" s="76"/>
      <c r="E3" s="76"/>
      <c r="F3" s="76"/>
      <c r="G3" s="76"/>
      <c r="H3" s="76"/>
      <c r="I3" s="76"/>
      <c r="J3" s="77"/>
      <c r="K3" s="77"/>
      <c r="L3" s="49" t="s">
        <v>220</v>
      </c>
      <c r="M3" s="49" t="s">
        <v>220</v>
      </c>
      <c r="N3" s="76"/>
      <c r="O3" s="76"/>
      <c r="P3" s="82"/>
      <c r="Q3" s="82"/>
      <c r="R3" s="73"/>
      <c r="S3" s="74"/>
      <c r="T3" s="75"/>
      <c r="U3" s="68"/>
      <c r="V3" s="68"/>
      <c r="W3" s="68"/>
    </row>
    <row r="4" spans="1:23" s="37" customFormat="1" ht="45.75" customHeight="1" x14ac:dyDescent="0.2">
      <c r="B4" s="76"/>
      <c r="C4" s="81"/>
      <c r="D4" s="76"/>
      <c r="E4" s="76"/>
      <c r="F4" s="76"/>
      <c r="G4" s="76"/>
      <c r="H4" s="76"/>
      <c r="I4" s="76"/>
      <c r="J4" s="48" t="s">
        <v>211</v>
      </c>
      <c r="K4" s="48" t="s">
        <v>210</v>
      </c>
      <c r="L4" s="47" t="s">
        <v>219</v>
      </c>
      <c r="M4" s="47" t="s">
        <v>219</v>
      </c>
      <c r="N4" s="76"/>
      <c r="O4" s="76"/>
      <c r="P4" s="82"/>
      <c r="Q4" s="82"/>
      <c r="R4" s="67" t="s">
        <v>228</v>
      </c>
      <c r="S4" s="67" t="s">
        <v>229</v>
      </c>
      <c r="T4" s="78" t="s">
        <v>230</v>
      </c>
      <c r="U4" s="68"/>
      <c r="V4" s="68"/>
      <c r="W4" s="68"/>
    </row>
    <row r="5" spans="1:23" s="37" customFormat="1" ht="21" hidden="1" customHeight="1" x14ac:dyDescent="0.2">
      <c r="B5" s="46"/>
      <c r="C5" s="46">
        <f t="shared" ref="C5:O5" si="0">SUBTOTAL(3,C7:C614)</f>
        <v>11</v>
      </c>
      <c r="D5" s="46">
        <f t="shared" si="0"/>
        <v>11</v>
      </c>
      <c r="E5" s="46">
        <f t="shared" si="0"/>
        <v>11</v>
      </c>
      <c r="F5" s="46">
        <f t="shared" si="0"/>
        <v>11</v>
      </c>
      <c r="G5" s="46">
        <f t="shared" si="0"/>
        <v>11</v>
      </c>
      <c r="H5" s="46">
        <f t="shared" si="0"/>
        <v>11</v>
      </c>
      <c r="I5" s="46">
        <f t="shared" si="0"/>
        <v>11</v>
      </c>
      <c r="J5" s="46">
        <f t="shared" si="0"/>
        <v>10</v>
      </c>
      <c r="K5" s="46">
        <f t="shared" si="0"/>
        <v>10</v>
      </c>
      <c r="L5" s="46">
        <f t="shared" si="0"/>
        <v>10</v>
      </c>
      <c r="M5" s="46">
        <f t="shared" si="0"/>
        <v>11</v>
      </c>
      <c r="N5" s="46">
        <f t="shared" si="0"/>
        <v>11</v>
      </c>
      <c r="O5" s="46">
        <f t="shared" si="0"/>
        <v>10</v>
      </c>
      <c r="P5" s="63"/>
      <c r="Q5" s="64"/>
      <c r="R5" s="69"/>
      <c r="S5" s="69"/>
      <c r="T5" s="79"/>
      <c r="U5" s="69"/>
      <c r="V5" s="69"/>
      <c r="W5" s="69"/>
    </row>
    <row r="6" spans="1:23" s="37" customFormat="1" x14ac:dyDescent="0.2">
      <c r="A6" s="38"/>
      <c r="B6" s="44"/>
      <c r="C6" s="43" t="s">
        <v>218</v>
      </c>
      <c r="D6" s="42" t="s">
        <v>217</v>
      </c>
      <c r="E6" s="39" t="s">
        <v>216</v>
      </c>
      <c r="F6" s="39" t="s">
        <v>215</v>
      </c>
      <c r="G6" s="39" t="s">
        <v>214</v>
      </c>
      <c r="H6" s="39" t="s">
        <v>213</v>
      </c>
      <c r="I6" s="41" t="s">
        <v>212</v>
      </c>
      <c r="J6" s="40" t="s">
        <v>211</v>
      </c>
      <c r="K6" s="39" t="s">
        <v>210</v>
      </c>
      <c r="L6" s="39" t="s">
        <v>209</v>
      </c>
      <c r="M6" s="39" t="s">
        <v>208</v>
      </c>
      <c r="N6" s="39" t="s">
        <v>207</v>
      </c>
      <c r="O6" s="39" t="s">
        <v>206</v>
      </c>
      <c r="P6" s="59" t="s">
        <v>205</v>
      </c>
      <c r="Q6" s="59" t="s">
        <v>204</v>
      </c>
      <c r="R6" s="51"/>
      <c r="S6" s="51"/>
      <c r="T6" s="51"/>
      <c r="U6" s="52"/>
      <c r="V6" s="52"/>
      <c r="W6" s="52"/>
    </row>
    <row r="7" spans="1:23" s="26" customFormat="1" ht="24" customHeight="1" x14ac:dyDescent="0.2">
      <c r="A7" s="1"/>
      <c r="B7" s="36">
        <f>SUBTOTAL(103,$I$7:I7)</f>
        <v>1</v>
      </c>
      <c r="C7" s="6" t="s">
        <v>79</v>
      </c>
      <c r="D7" s="5" t="s">
        <v>50</v>
      </c>
      <c r="E7" s="5" t="s">
        <v>44</v>
      </c>
      <c r="F7" s="5" t="s">
        <v>43</v>
      </c>
      <c r="G7" s="5" t="s">
        <v>16</v>
      </c>
      <c r="H7" s="5" t="s">
        <v>15</v>
      </c>
      <c r="I7" s="5" t="s">
        <v>2</v>
      </c>
      <c r="J7" s="5">
        <v>713600</v>
      </c>
      <c r="K7" s="5">
        <v>2062200</v>
      </c>
      <c r="L7" s="19">
        <v>13595</v>
      </c>
      <c r="M7" s="19">
        <v>13595</v>
      </c>
      <c r="N7" s="5" t="s">
        <v>70</v>
      </c>
      <c r="O7" s="5" t="s">
        <v>0</v>
      </c>
      <c r="P7" s="61">
        <v>50161</v>
      </c>
      <c r="Q7" s="61">
        <v>232934</v>
      </c>
      <c r="R7" s="53"/>
      <c r="S7" s="53"/>
      <c r="T7" s="53"/>
      <c r="U7" s="54"/>
      <c r="V7" s="54"/>
      <c r="W7" s="54"/>
    </row>
    <row r="8" spans="1:23" s="26" customFormat="1" ht="24" customHeight="1" x14ac:dyDescent="0.2">
      <c r="A8" s="1"/>
      <c r="B8" s="36">
        <f>SUBTOTAL(103,$I$7:I8)</f>
        <v>2</v>
      </c>
      <c r="C8" s="6" t="s">
        <v>72</v>
      </c>
      <c r="D8" s="5" t="s">
        <v>45</v>
      </c>
      <c r="E8" s="5" t="s">
        <v>44</v>
      </c>
      <c r="F8" s="5" t="s">
        <v>43</v>
      </c>
      <c r="G8" s="5" t="s">
        <v>16</v>
      </c>
      <c r="H8" s="5" t="s">
        <v>15</v>
      </c>
      <c r="I8" s="5" t="s">
        <v>2</v>
      </c>
      <c r="J8" s="5">
        <v>734400</v>
      </c>
      <c r="K8" s="5">
        <v>2079300</v>
      </c>
      <c r="L8" s="19">
        <v>13917</v>
      </c>
      <c r="M8" s="19">
        <v>13917</v>
      </c>
      <c r="N8" s="5" t="s">
        <v>70</v>
      </c>
      <c r="O8" s="5" t="s">
        <v>0</v>
      </c>
      <c r="P8" s="61">
        <v>13881</v>
      </c>
      <c r="Q8" s="61">
        <v>233635</v>
      </c>
      <c r="R8" s="19"/>
      <c r="S8" s="19"/>
      <c r="T8" s="19"/>
      <c r="U8" s="54"/>
      <c r="V8" s="54"/>
      <c r="W8" s="54"/>
    </row>
    <row r="9" spans="1:23" x14ac:dyDescent="0.2">
      <c r="B9" s="36">
        <f>SUBTOTAL(103,$I$7:I9)</f>
        <v>3</v>
      </c>
      <c r="C9" s="6" t="s">
        <v>80</v>
      </c>
      <c r="D9" s="5" t="s">
        <v>50</v>
      </c>
      <c r="E9" s="5" t="s">
        <v>44</v>
      </c>
      <c r="F9" s="5" t="s">
        <v>43</v>
      </c>
      <c r="G9" s="5" t="s">
        <v>16</v>
      </c>
      <c r="H9" s="5" t="s">
        <v>15</v>
      </c>
      <c r="I9" s="5" t="s">
        <v>2</v>
      </c>
      <c r="J9" s="5">
        <v>733300</v>
      </c>
      <c r="K9" s="5">
        <v>2079900</v>
      </c>
      <c r="L9" s="19">
        <v>13917</v>
      </c>
      <c r="M9" s="19">
        <v>13917</v>
      </c>
      <c r="N9" s="5" t="s">
        <v>70</v>
      </c>
      <c r="O9" s="5" t="s">
        <v>0</v>
      </c>
      <c r="P9" s="61">
        <v>14611</v>
      </c>
      <c r="Q9" s="61">
        <v>234001</v>
      </c>
      <c r="R9" s="19"/>
      <c r="S9" s="19"/>
      <c r="T9" s="19"/>
      <c r="U9" s="54"/>
      <c r="V9" s="54"/>
      <c r="W9" s="54"/>
    </row>
    <row r="10" spans="1:23" x14ac:dyDescent="0.2">
      <c r="B10" s="36">
        <f>SUBTOTAL(103,$I$7:I10)</f>
        <v>4</v>
      </c>
      <c r="C10" s="6" t="s">
        <v>81</v>
      </c>
      <c r="D10" s="5" t="s">
        <v>50</v>
      </c>
      <c r="E10" s="5" t="s">
        <v>44</v>
      </c>
      <c r="F10" s="5" t="s">
        <v>43</v>
      </c>
      <c r="G10" s="5" t="s">
        <v>16</v>
      </c>
      <c r="H10" s="5" t="s">
        <v>15</v>
      </c>
      <c r="I10" s="5" t="s">
        <v>2</v>
      </c>
      <c r="J10" s="5">
        <v>734400</v>
      </c>
      <c r="K10" s="5">
        <v>2079300</v>
      </c>
      <c r="L10" s="19">
        <v>13917</v>
      </c>
      <c r="M10" s="19">
        <v>13917</v>
      </c>
      <c r="N10" s="5" t="s">
        <v>70</v>
      </c>
      <c r="O10" s="5" t="s">
        <v>0</v>
      </c>
      <c r="P10" s="61">
        <v>14977</v>
      </c>
      <c r="Q10" s="61">
        <v>234366</v>
      </c>
      <c r="R10" s="19"/>
      <c r="S10" s="19"/>
      <c r="T10" s="19"/>
      <c r="U10" s="54"/>
      <c r="V10" s="54"/>
      <c r="W10" s="54"/>
    </row>
    <row r="11" spans="1:23" x14ac:dyDescent="0.2">
      <c r="B11" s="36">
        <f>SUBTOTAL(103,$I$7:I11)</f>
        <v>5</v>
      </c>
      <c r="C11" s="6" t="s">
        <v>115</v>
      </c>
      <c r="D11" s="5" t="s">
        <v>50</v>
      </c>
      <c r="E11" s="5" t="s">
        <v>44</v>
      </c>
      <c r="F11" s="5" t="s">
        <v>43</v>
      </c>
      <c r="G11" s="5" t="s">
        <v>104</v>
      </c>
      <c r="H11" s="5" t="s">
        <v>24</v>
      </c>
      <c r="I11" s="5" t="s">
        <v>2</v>
      </c>
      <c r="J11" s="5">
        <v>717900</v>
      </c>
      <c r="K11" s="5">
        <v>2133200</v>
      </c>
      <c r="L11" s="19">
        <v>15753</v>
      </c>
      <c r="M11" s="19">
        <v>15753</v>
      </c>
      <c r="N11" s="5" t="s">
        <v>70</v>
      </c>
      <c r="O11" s="5" t="s">
        <v>0</v>
      </c>
      <c r="P11" s="61">
        <v>16072</v>
      </c>
      <c r="Q11" s="61">
        <v>235218</v>
      </c>
      <c r="R11" s="19"/>
      <c r="S11" s="19"/>
      <c r="T11" s="19"/>
      <c r="U11" s="55"/>
      <c r="V11" s="55"/>
      <c r="W11" s="55"/>
    </row>
    <row r="12" spans="1:23" x14ac:dyDescent="0.2">
      <c r="B12" s="36">
        <f>SUBTOTAL(103,$I$7:I12)</f>
        <v>6</v>
      </c>
      <c r="C12" s="6" t="s">
        <v>114</v>
      </c>
      <c r="D12" s="5" t="s">
        <v>50</v>
      </c>
      <c r="E12" s="5" t="s">
        <v>44</v>
      </c>
      <c r="F12" s="5" t="s">
        <v>43</v>
      </c>
      <c r="G12" s="5" t="s">
        <v>104</v>
      </c>
      <c r="H12" s="5" t="s">
        <v>24</v>
      </c>
      <c r="I12" s="5" t="s">
        <v>2</v>
      </c>
      <c r="J12" s="5">
        <v>715100</v>
      </c>
      <c r="K12" s="5">
        <v>2133100</v>
      </c>
      <c r="L12" s="19">
        <v>15753</v>
      </c>
      <c r="M12" s="19">
        <v>15753</v>
      </c>
      <c r="N12" s="5" t="s">
        <v>70</v>
      </c>
      <c r="O12" s="5" t="s">
        <v>0</v>
      </c>
      <c r="P12" s="61">
        <v>16072</v>
      </c>
      <c r="Q12" s="61">
        <v>235218</v>
      </c>
      <c r="R12" s="56"/>
      <c r="S12" s="56"/>
      <c r="T12" s="56"/>
      <c r="U12" s="54"/>
      <c r="V12" s="54"/>
      <c r="W12" s="54"/>
    </row>
    <row r="13" spans="1:23" x14ac:dyDescent="0.2">
      <c r="B13" s="36">
        <f>SUBTOTAL(103,$I$7:I13)</f>
        <v>7</v>
      </c>
      <c r="C13" s="6" t="s">
        <v>185</v>
      </c>
      <c r="D13" s="5" t="s">
        <v>45</v>
      </c>
      <c r="E13" s="5" t="s">
        <v>44</v>
      </c>
      <c r="F13" s="5" t="s">
        <v>43</v>
      </c>
      <c r="G13" s="5" t="s">
        <v>39</v>
      </c>
      <c r="H13" s="5" t="s">
        <v>3</v>
      </c>
      <c r="I13" s="5" t="s">
        <v>2</v>
      </c>
      <c r="J13" s="5">
        <v>733406</v>
      </c>
      <c r="K13" s="5">
        <v>2150500</v>
      </c>
      <c r="L13" s="19">
        <v>16814</v>
      </c>
      <c r="M13" s="19">
        <v>16814</v>
      </c>
      <c r="N13" s="5" t="s">
        <v>70</v>
      </c>
      <c r="O13" s="5" t="s">
        <v>0</v>
      </c>
      <c r="P13" s="61">
        <v>17168</v>
      </c>
      <c r="Q13" s="61">
        <v>236679</v>
      </c>
      <c r="R13" s="19"/>
      <c r="S13" s="19"/>
      <c r="T13" s="19"/>
      <c r="U13" s="54"/>
      <c r="V13" s="54"/>
      <c r="W13" s="54"/>
    </row>
    <row r="14" spans="1:23" x14ac:dyDescent="0.2">
      <c r="B14" s="36">
        <f>SUBTOTAL(103,$I$7:I14)</f>
        <v>8</v>
      </c>
      <c r="C14" s="32" t="s">
        <v>186</v>
      </c>
      <c r="D14" s="5" t="s">
        <v>45</v>
      </c>
      <c r="E14" s="5" t="s">
        <v>44</v>
      </c>
      <c r="F14" s="5" t="s">
        <v>43</v>
      </c>
      <c r="G14" s="31" t="s">
        <v>39</v>
      </c>
      <c r="H14" s="31" t="s">
        <v>3</v>
      </c>
      <c r="I14" s="31" t="s">
        <v>2</v>
      </c>
      <c r="J14" s="5">
        <v>733300</v>
      </c>
      <c r="K14" s="30">
        <v>2159900</v>
      </c>
      <c r="L14" s="29">
        <v>17176</v>
      </c>
      <c r="M14" s="29">
        <v>17176</v>
      </c>
      <c r="N14" s="5" t="s">
        <v>70</v>
      </c>
      <c r="O14" s="30" t="s">
        <v>0</v>
      </c>
      <c r="P14" s="60">
        <v>17315</v>
      </c>
      <c r="Q14" s="60">
        <v>236761</v>
      </c>
      <c r="R14" s="19"/>
      <c r="S14" s="19"/>
      <c r="T14" s="19"/>
      <c r="U14" s="54"/>
      <c r="V14" s="54"/>
      <c r="W14" s="54"/>
    </row>
    <row r="15" spans="1:23" x14ac:dyDescent="0.2">
      <c r="B15" s="36">
        <f>SUBTOTAL(103,$I$7:I15)</f>
        <v>9</v>
      </c>
      <c r="C15" s="6" t="s">
        <v>105</v>
      </c>
      <c r="D15" s="5" t="s">
        <v>45</v>
      </c>
      <c r="E15" s="5" t="s">
        <v>44</v>
      </c>
      <c r="F15" s="5" t="s">
        <v>43</v>
      </c>
      <c r="G15" s="5" t="s">
        <v>104</v>
      </c>
      <c r="H15" s="5" t="s">
        <v>24</v>
      </c>
      <c r="I15" s="5" t="s">
        <v>2</v>
      </c>
      <c r="J15" s="5">
        <v>713359</v>
      </c>
      <c r="K15" s="5">
        <v>2155574</v>
      </c>
      <c r="L15" s="19">
        <v>15753</v>
      </c>
      <c r="M15" s="19">
        <v>15753</v>
      </c>
      <c r="N15" s="5" t="s">
        <v>70</v>
      </c>
      <c r="O15" s="5" t="s">
        <v>0</v>
      </c>
      <c r="P15" s="61">
        <v>17536</v>
      </c>
      <c r="Q15" s="61">
        <v>236975</v>
      </c>
      <c r="R15" s="19"/>
      <c r="S15" s="19"/>
      <c r="T15" s="19"/>
      <c r="U15" s="54"/>
      <c r="V15" s="54"/>
      <c r="W15" s="54"/>
    </row>
    <row r="16" spans="1:23" x14ac:dyDescent="0.2">
      <c r="A16" s="26" t="str">
        <f>C16&amp;I16</f>
        <v>อ่างเก็บน้ำห้วยช้างน่าน</v>
      </c>
      <c r="B16" s="36">
        <f>SUBTOTAL(103,$I$7:I16)</f>
        <v>10</v>
      </c>
      <c r="C16" s="6" t="s">
        <v>127</v>
      </c>
      <c r="D16" s="5" t="s">
        <v>52</v>
      </c>
      <c r="E16" s="5" t="s">
        <v>94</v>
      </c>
      <c r="F16" s="5" t="s">
        <v>43</v>
      </c>
      <c r="G16" s="5" t="s">
        <v>126</v>
      </c>
      <c r="H16" s="5" t="s">
        <v>121</v>
      </c>
      <c r="I16" s="5" t="s">
        <v>2</v>
      </c>
      <c r="J16" s="5">
        <v>654919</v>
      </c>
      <c r="K16" s="5">
        <v>2078444</v>
      </c>
      <c r="L16" s="19">
        <v>16814</v>
      </c>
      <c r="M16" s="19">
        <v>16814</v>
      </c>
      <c r="N16" s="5" t="s">
        <v>70</v>
      </c>
      <c r="O16" s="5" t="s">
        <v>0</v>
      </c>
      <c r="P16" s="61">
        <v>20821</v>
      </c>
      <c r="Q16" s="61">
        <v>240239</v>
      </c>
      <c r="R16" s="19"/>
      <c r="S16" s="19"/>
      <c r="T16" s="19"/>
      <c r="U16" s="54"/>
      <c r="V16" s="54"/>
      <c r="W16" s="54"/>
    </row>
    <row r="17" spans="2:23" x14ac:dyDescent="0.2">
      <c r="B17" s="36">
        <f>SUBTOTAL(103,$I$7:I17)</f>
        <v>11</v>
      </c>
      <c r="C17" s="6" t="s">
        <v>71</v>
      </c>
      <c r="D17" s="5" t="s">
        <v>45</v>
      </c>
      <c r="E17" s="5" t="s">
        <v>44</v>
      </c>
      <c r="F17" s="5" t="s">
        <v>43</v>
      </c>
      <c r="G17" s="5" t="s">
        <v>16</v>
      </c>
      <c r="H17" s="5" t="s">
        <v>15</v>
      </c>
      <c r="I17" s="5" t="s">
        <v>2</v>
      </c>
      <c r="J17" s="5"/>
      <c r="K17" s="5"/>
      <c r="L17" s="19"/>
      <c r="M17" s="24">
        <v>13917</v>
      </c>
      <c r="N17" s="5" t="s">
        <v>70</v>
      </c>
      <c r="O17" s="5"/>
      <c r="P17" s="61"/>
      <c r="Q17" s="61"/>
      <c r="R17" s="19"/>
      <c r="S17" s="19"/>
      <c r="T17" s="19"/>
      <c r="U17" s="54"/>
      <c r="V17" s="54"/>
      <c r="W17" s="54"/>
    </row>
  </sheetData>
  <autoFilter ref="A6:Q17">
    <sortState ref="A7:Q16">
      <sortCondition ref="Q6:Q17"/>
    </sortState>
  </autoFilter>
  <dataConsolidate/>
  <mergeCells count="21">
    <mergeCell ref="B2:B4"/>
    <mergeCell ref="C2:C4"/>
    <mergeCell ref="D2:D4"/>
    <mergeCell ref="E2:E4"/>
    <mergeCell ref="F2:F4"/>
    <mergeCell ref="G2:G4"/>
    <mergeCell ref="H2:H4"/>
    <mergeCell ref="I2:I4"/>
    <mergeCell ref="J2:K3"/>
    <mergeCell ref="N2:N4"/>
    <mergeCell ref="O2:O4"/>
    <mergeCell ref="P2:P4"/>
    <mergeCell ref="Q2:Q4"/>
    <mergeCell ref="B1:W1"/>
    <mergeCell ref="U2:U5"/>
    <mergeCell ref="V2:V5"/>
    <mergeCell ref="W2:W5"/>
    <mergeCell ref="R4:R5"/>
    <mergeCell ref="S4:S5"/>
    <mergeCell ref="T4:T5"/>
    <mergeCell ref="R2:T3"/>
  </mergeCells>
  <printOptions horizontalCentered="1"/>
  <pageMargins left="0.31496062992125984" right="0.31496062992125984" top="0.55118110236220474" bottom="0.15748031496062992" header="0.31496062992125984" footer="0.31496062992125984"/>
  <pageSetup paperSize="8" scale="47" orientation="portrait" r:id="rId1"/>
  <headerFooter>
    <oddHeader>&amp;R&amp;"TH SarabunPSK,ธรรมดา"&amp;P/&amp;N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43"/>
  <sheetViews>
    <sheetView showGridLines="0" showZeros="0" view="pageBreakPreview" topLeftCell="B1" zoomScale="90" zoomScaleNormal="80" zoomScaleSheetLayoutView="90" workbookViewId="0">
      <selection activeCell="B1" sqref="B1:W1"/>
    </sheetView>
  </sheetViews>
  <sheetFormatPr defaultColWidth="9" defaultRowHeight="21" x14ac:dyDescent="0.2"/>
  <cols>
    <col min="1" max="1" width="52" style="1" hidden="1" customWidth="1"/>
    <col min="2" max="2" width="6.5" style="3" customWidth="1"/>
    <col min="3" max="3" width="46.375" style="2" customWidth="1"/>
    <col min="4" max="4" width="8.25" style="2" customWidth="1"/>
    <col min="5" max="5" width="8.75" style="1" customWidth="1"/>
    <col min="6" max="6" width="13.125" style="1" customWidth="1"/>
    <col min="7" max="7" width="9.5" style="1" customWidth="1"/>
    <col min="8" max="8" width="11.875" style="1" customWidth="1"/>
    <col min="9" max="9" width="10" style="1" customWidth="1"/>
    <col min="10" max="11" width="8.75" style="1" hidden="1" customWidth="1"/>
    <col min="12" max="12" width="12.25" style="1" customWidth="1"/>
    <col min="13" max="13" width="16.375" style="1" customWidth="1"/>
    <col min="14" max="14" width="33.875" style="1" customWidth="1"/>
    <col min="15" max="15" width="10.5" style="1" customWidth="1"/>
    <col min="16" max="17" width="11" style="1" customWidth="1"/>
    <col min="18" max="20" width="5.375" style="57" customWidth="1"/>
    <col min="21" max="21" width="25.75" style="57" customWidth="1"/>
    <col min="22" max="22" width="10.25" style="57" customWidth="1"/>
    <col min="23" max="23" width="17.375" style="57" customWidth="1"/>
    <col min="24" max="16384" width="9" style="1"/>
  </cols>
  <sheetData>
    <row r="1" spans="1:23" ht="54" customHeight="1" x14ac:dyDescent="0.2">
      <c r="B1" s="80" t="s">
        <v>226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1:23" s="37" customFormat="1" ht="24" customHeight="1" x14ac:dyDescent="0.2">
      <c r="B2" s="76" t="s">
        <v>225</v>
      </c>
      <c r="C2" s="81" t="s">
        <v>218</v>
      </c>
      <c r="D2" s="76" t="s">
        <v>217</v>
      </c>
      <c r="E2" s="76" t="s">
        <v>216</v>
      </c>
      <c r="F2" s="76" t="s">
        <v>215</v>
      </c>
      <c r="G2" s="76" t="s">
        <v>214</v>
      </c>
      <c r="H2" s="76" t="s">
        <v>213</v>
      </c>
      <c r="I2" s="76" t="s">
        <v>212</v>
      </c>
      <c r="J2" s="77" t="s">
        <v>224</v>
      </c>
      <c r="K2" s="77"/>
      <c r="L2" s="50" t="s">
        <v>223</v>
      </c>
      <c r="M2" s="50" t="s">
        <v>222</v>
      </c>
      <c r="N2" s="76" t="s">
        <v>207</v>
      </c>
      <c r="O2" s="76" t="s">
        <v>206</v>
      </c>
      <c r="P2" s="76" t="s">
        <v>205</v>
      </c>
      <c r="Q2" s="76" t="s">
        <v>204</v>
      </c>
      <c r="R2" s="70" t="s">
        <v>221</v>
      </c>
      <c r="S2" s="71"/>
      <c r="T2" s="72"/>
      <c r="U2" s="67" t="s">
        <v>231</v>
      </c>
      <c r="V2" s="67" t="s">
        <v>233</v>
      </c>
      <c r="W2" s="67" t="s">
        <v>232</v>
      </c>
    </row>
    <row r="3" spans="1:23" s="37" customFormat="1" x14ac:dyDescent="0.2">
      <c r="B3" s="76"/>
      <c r="C3" s="81"/>
      <c r="D3" s="76"/>
      <c r="E3" s="76"/>
      <c r="F3" s="76"/>
      <c r="G3" s="76"/>
      <c r="H3" s="76"/>
      <c r="I3" s="76"/>
      <c r="J3" s="77"/>
      <c r="K3" s="77"/>
      <c r="L3" s="49" t="s">
        <v>220</v>
      </c>
      <c r="M3" s="49" t="s">
        <v>220</v>
      </c>
      <c r="N3" s="76"/>
      <c r="O3" s="76"/>
      <c r="P3" s="76"/>
      <c r="Q3" s="76"/>
      <c r="R3" s="73"/>
      <c r="S3" s="74"/>
      <c r="T3" s="75"/>
      <c r="U3" s="68"/>
      <c r="V3" s="68"/>
      <c r="W3" s="68"/>
    </row>
    <row r="4" spans="1:23" s="37" customFormat="1" ht="54" customHeight="1" x14ac:dyDescent="0.2">
      <c r="B4" s="76"/>
      <c r="C4" s="81"/>
      <c r="D4" s="76"/>
      <c r="E4" s="76"/>
      <c r="F4" s="76"/>
      <c r="G4" s="76"/>
      <c r="H4" s="76"/>
      <c r="I4" s="76"/>
      <c r="J4" s="48" t="s">
        <v>211</v>
      </c>
      <c r="K4" s="48" t="s">
        <v>210</v>
      </c>
      <c r="L4" s="47" t="s">
        <v>219</v>
      </c>
      <c r="M4" s="47" t="s">
        <v>219</v>
      </c>
      <c r="N4" s="76"/>
      <c r="O4" s="76"/>
      <c r="P4" s="76"/>
      <c r="Q4" s="76"/>
      <c r="R4" s="67" t="s">
        <v>228</v>
      </c>
      <c r="S4" s="67" t="s">
        <v>229</v>
      </c>
      <c r="T4" s="78" t="s">
        <v>230</v>
      </c>
      <c r="U4" s="68"/>
      <c r="V4" s="68"/>
      <c r="W4" s="68"/>
    </row>
    <row r="5" spans="1:23" s="37" customFormat="1" ht="21" hidden="1" customHeight="1" x14ac:dyDescent="0.2">
      <c r="B5" s="46"/>
      <c r="C5" s="46">
        <f t="shared" ref="C5:O5" si="0">SUBTOTAL(3,C7:C669)</f>
        <v>35</v>
      </c>
      <c r="D5" s="46">
        <f t="shared" si="0"/>
        <v>26</v>
      </c>
      <c r="E5" s="46">
        <f t="shared" si="0"/>
        <v>26</v>
      </c>
      <c r="F5" s="46">
        <f t="shared" si="0"/>
        <v>26</v>
      </c>
      <c r="G5" s="46">
        <f t="shared" si="0"/>
        <v>34</v>
      </c>
      <c r="H5" s="46">
        <f t="shared" si="0"/>
        <v>35</v>
      </c>
      <c r="I5" s="46">
        <f t="shared" si="0"/>
        <v>35</v>
      </c>
      <c r="J5" s="46">
        <f t="shared" si="0"/>
        <v>14</v>
      </c>
      <c r="K5" s="46">
        <f t="shared" si="0"/>
        <v>14</v>
      </c>
      <c r="L5" s="46">
        <f t="shared" si="0"/>
        <v>20</v>
      </c>
      <c r="M5" s="46">
        <f t="shared" si="0"/>
        <v>19</v>
      </c>
      <c r="N5" s="46">
        <f t="shared" si="0"/>
        <v>35</v>
      </c>
      <c r="O5" s="46">
        <f t="shared" si="0"/>
        <v>25</v>
      </c>
      <c r="P5" s="45"/>
      <c r="R5" s="69"/>
      <c r="S5" s="69"/>
      <c r="T5" s="79"/>
      <c r="U5" s="69"/>
      <c r="V5" s="69"/>
      <c r="W5" s="69"/>
    </row>
    <row r="6" spans="1:23" s="37" customFormat="1" x14ac:dyDescent="0.2">
      <c r="A6" s="38"/>
      <c r="B6" s="44"/>
      <c r="C6" s="43" t="s">
        <v>218</v>
      </c>
      <c r="D6" s="42" t="s">
        <v>217</v>
      </c>
      <c r="E6" s="39" t="s">
        <v>216</v>
      </c>
      <c r="F6" s="39" t="s">
        <v>215</v>
      </c>
      <c r="G6" s="39" t="s">
        <v>214</v>
      </c>
      <c r="H6" s="39" t="s">
        <v>213</v>
      </c>
      <c r="I6" s="41" t="s">
        <v>212</v>
      </c>
      <c r="J6" s="40" t="s">
        <v>211</v>
      </c>
      <c r="K6" s="39" t="s">
        <v>210</v>
      </c>
      <c r="L6" s="39" t="s">
        <v>209</v>
      </c>
      <c r="M6" s="39" t="s">
        <v>208</v>
      </c>
      <c r="N6" s="39" t="s">
        <v>207</v>
      </c>
      <c r="O6" s="39" t="s">
        <v>206</v>
      </c>
      <c r="P6" s="39" t="s">
        <v>205</v>
      </c>
      <c r="Q6" s="39" t="s">
        <v>204</v>
      </c>
      <c r="R6" s="51"/>
      <c r="S6" s="51"/>
      <c r="T6" s="51"/>
      <c r="U6" s="52"/>
      <c r="V6" s="52"/>
      <c r="W6" s="52"/>
    </row>
    <row r="7" spans="1:23" s="26" customFormat="1" ht="24" customHeight="1" x14ac:dyDescent="0.2">
      <c r="A7" s="1"/>
      <c r="B7" s="36">
        <f>SUBTOTAL(103,$I$7:I7)</f>
        <v>1</v>
      </c>
      <c r="C7" s="28" t="s">
        <v>67</v>
      </c>
      <c r="D7" s="5" t="s">
        <v>50</v>
      </c>
      <c r="E7" s="5" t="s">
        <v>44</v>
      </c>
      <c r="F7" s="5" t="s">
        <v>43</v>
      </c>
      <c r="G7" s="5" t="s">
        <v>66</v>
      </c>
      <c r="H7" s="5" t="s">
        <v>65</v>
      </c>
      <c r="I7" s="5" t="s">
        <v>2</v>
      </c>
      <c r="J7" s="5">
        <v>677120</v>
      </c>
      <c r="K7" s="5">
        <v>2121220</v>
      </c>
      <c r="L7" s="19">
        <v>46399</v>
      </c>
      <c r="M7" s="19">
        <v>46399</v>
      </c>
      <c r="N7" s="5" t="s">
        <v>1</v>
      </c>
      <c r="O7" s="5" t="s">
        <v>0</v>
      </c>
      <c r="P7" s="19">
        <v>46388</v>
      </c>
      <c r="Q7" s="19">
        <v>229252</v>
      </c>
      <c r="R7" s="19"/>
      <c r="S7" s="19"/>
      <c r="T7" s="19"/>
      <c r="U7" s="54"/>
      <c r="V7" s="54"/>
      <c r="W7" s="54"/>
    </row>
    <row r="8" spans="1:23" s="26" customFormat="1" ht="24" customHeight="1" x14ac:dyDescent="0.2">
      <c r="A8" s="1"/>
      <c r="B8" s="36">
        <f>SUBTOTAL(103,$I$7:I8)</f>
        <v>2</v>
      </c>
      <c r="C8" s="28" t="s">
        <v>69</v>
      </c>
      <c r="D8" s="5" t="s">
        <v>50</v>
      </c>
      <c r="E8" s="5" t="s">
        <v>44</v>
      </c>
      <c r="F8" s="5" t="s">
        <v>43</v>
      </c>
      <c r="G8" s="5" t="s">
        <v>66</v>
      </c>
      <c r="H8" s="5" t="s">
        <v>65</v>
      </c>
      <c r="I8" s="5" t="s">
        <v>2</v>
      </c>
      <c r="J8" s="5">
        <v>677000</v>
      </c>
      <c r="K8" s="5">
        <v>2120000</v>
      </c>
      <c r="L8" s="19">
        <v>46399</v>
      </c>
      <c r="M8" s="19">
        <v>46399</v>
      </c>
      <c r="N8" s="5" t="s">
        <v>1</v>
      </c>
      <c r="O8" s="5" t="s">
        <v>0</v>
      </c>
      <c r="P8" s="19">
        <v>46390</v>
      </c>
      <c r="Q8" s="19">
        <v>229313</v>
      </c>
      <c r="R8" s="19"/>
      <c r="S8" s="19"/>
      <c r="T8" s="19"/>
      <c r="U8" s="54"/>
      <c r="V8" s="54"/>
      <c r="W8" s="54"/>
    </row>
    <row r="9" spans="1:23" s="26" customFormat="1" ht="24" customHeight="1" x14ac:dyDescent="0.2">
      <c r="A9" s="1"/>
      <c r="B9" s="36">
        <f>SUBTOTAL(103,$I$7:I9)</f>
        <v>3</v>
      </c>
      <c r="C9" s="28" t="s">
        <v>68</v>
      </c>
      <c r="D9" s="5" t="s">
        <v>50</v>
      </c>
      <c r="E9" s="5" t="s">
        <v>44</v>
      </c>
      <c r="F9" s="5" t="s">
        <v>43</v>
      </c>
      <c r="G9" s="5" t="s">
        <v>66</v>
      </c>
      <c r="H9" s="5" t="s">
        <v>65</v>
      </c>
      <c r="I9" s="5" t="s">
        <v>2</v>
      </c>
      <c r="J9" s="5">
        <v>677100</v>
      </c>
      <c r="K9" s="5">
        <v>2122000</v>
      </c>
      <c r="L9" s="19">
        <v>46399</v>
      </c>
      <c r="M9" s="19">
        <v>46399</v>
      </c>
      <c r="N9" s="5" t="s">
        <v>1</v>
      </c>
      <c r="O9" s="5" t="s">
        <v>0</v>
      </c>
      <c r="P9" s="19">
        <v>46388</v>
      </c>
      <c r="Q9" s="19">
        <v>229313</v>
      </c>
      <c r="R9" s="19"/>
      <c r="S9" s="19"/>
      <c r="T9" s="19"/>
      <c r="U9" s="54"/>
      <c r="V9" s="54"/>
      <c r="W9" s="54"/>
    </row>
    <row r="10" spans="1:23" s="26" customFormat="1" ht="24" customHeight="1" x14ac:dyDescent="0.2">
      <c r="A10" s="1"/>
      <c r="B10" s="36">
        <f>SUBTOTAL(103,$I$7:I10)</f>
        <v>4</v>
      </c>
      <c r="C10" s="6" t="s">
        <v>139</v>
      </c>
      <c r="D10" s="5" t="s">
        <v>50</v>
      </c>
      <c r="E10" s="5" t="s">
        <v>44</v>
      </c>
      <c r="F10" s="5" t="s">
        <v>43</v>
      </c>
      <c r="G10" s="5" t="s">
        <v>31</v>
      </c>
      <c r="H10" s="5" t="s">
        <v>6</v>
      </c>
      <c r="I10" s="5" t="s">
        <v>2</v>
      </c>
      <c r="J10" s="5">
        <v>737032</v>
      </c>
      <c r="K10" s="5">
        <v>2111522</v>
      </c>
      <c r="L10" s="19">
        <v>19778</v>
      </c>
      <c r="M10" s="19">
        <v>19778</v>
      </c>
      <c r="N10" s="5" t="s">
        <v>1</v>
      </c>
      <c r="O10" s="5" t="s">
        <v>0</v>
      </c>
      <c r="P10" s="19">
        <v>16072</v>
      </c>
      <c r="Q10" s="19">
        <v>235543</v>
      </c>
      <c r="R10" s="19"/>
      <c r="S10" s="19"/>
      <c r="T10" s="19"/>
      <c r="U10" s="55"/>
      <c r="V10" s="55"/>
      <c r="W10" s="55"/>
    </row>
    <row r="11" spans="1:23" s="26" customFormat="1" ht="24" customHeight="1" x14ac:dyDescent="0.2">
      <c r="A11" s="1"/>
      <c r="B11" s="36">
        <f>SUBTOTAL(103,$I$7:I11)</f>
        <v>5</v>
      </c>
      <c r="C11" s="6" t="s">
        <v>140</v>
      </c>
      <c r="D11" s="5" t="s">
        <v>50</v>
      </c>
      <c r="E11" s="5" t="s">
        <v>44</v>
      </c>
      <c r="F11" s="5" t="s">
        <v>43</v>
      </c>
      <c r="G11" s="5" t="s">
        <v>31</v>
      </c>
      <c r="H11" s="5" t="s">
        <v>6</v>
      </c>
      <c r="I11" s="5" t="s">
        <v>2</v>
      </c>
      <c r="J11" s="5">
        <v>733600</v>
      </c>
      <c r="K11" s="5">
        <v>2106500</v>
      </c>
      <c r="L11" s="19">
        <v>19778</v>
      </c>
      <c r="M11" s="19">
        <v>19778</v>
      </c>
      <c r="N11" s="5" t="s">
        <v>1</v>
      </c>
      <c r="O11" s="5" t="s">
        <v>0</v>
      </c>
      <c r="P11" s="19">
        <v>16853</v>
      </c>
      <c r="Q11" s="19">
        <v>236298</v>
      </c>
      <c r="R11" s="56"/>
      <c r="S11" s="56"/>
      <c r="T11" s="56"/>
      <c r="U11" s="54"/>
      <c r="V11" s="54"/>
      <c r="W11" s="54"/>
    </row>
    <row r="12" spans="1:23" x14ac:dyDescent="0.2">
      <c r="B12" s="36">
        <f>SUBTOTAL(103,$I$7:I12)</f>
        <v>6</v>
      </c>
      <c r="C12" s="6" t="s">
        <v>143</v>
      </c>
      <c r="D12" s="5" t="s">
        <v>50</v>
      </c>
      <c r="E12" s="5" t="s">
        <v>44</v>
      </c>
      <c r="F12" s="5" t="s">
        <v>43</v>
      </c>
      <c r="G12" s="5" t="s">
        <v>31</v>
      </c>
      <c r="H12" s="5" t="s">
        <v>6</v>
      </c>
      <c r="I12" s="5" t="s">
        <v>2</v>
      </c>
      <c r="J12" s="5">
        <v>726000</v>
      </c>
      <c r="K12" s="5">
        <v>2115000</v>
      </c>
      <c r="L12" s="19">
        <v>19778</v>
      </c>
      <c r="M12" s="19">
        <v>19778</v>
      </c>
      <c r="N12" s="5" t="s">
        <v>1</v>
      </c>
      <c r="O12" s="5" t="s">
        <v>0</v>
      </c>
      <c r="P12" s="19">
        <v>17533</v>
      </c>
      <c r="Q12" s="19">
        <v>236923</v>
      </c>
      <c r="R12" s="19"/>
      <c r="S12" s="19"/>
      <c r="T12" s="19"/>
      <c r="U12" s="54"/>
      <c r="V12" s="54"/>
      <c r="W12" s="54"/>
    </row>
    <row r="13" spans="1:23" x14ac:dyDescent="0.2">
      <c r="B13" s="36">
        <f>SUBTOTAL(103,$I$7:I13)</f>
        <v>7</v>
      </c>
      <c r="C13" s="6" t="s">
        <v>132</v>
      </c>
      <c r="D13" s="5" t="s">
        <v>45</v>
      </c>
      <c r="E13" s="5" t="s">
        <v>44</v>
      </c>
      <c r="F13" s="5" t="s">
        <v>43</v>
      </c>
      <c r="G13" s="5" t="s">
        <v>31</v>
      </c>
      <c r="H13" s="5" t="s">
        <v>6</v>
      </c>
      <c r="I13" s="5" t="s">
        <v>2</v>
      </c>
      <c r="J13" s="5">
        <v>727858</v>
      </c>
      <c r="K13" s="5">
        <v>2099511</v>
      </c>
      <c r="L13" s="21"/>
      <c r="M13" s="21"/>
      <c r="N13" s="5" t="s">
        <v>1</v>
      </c>
      <c r="O13" s="5" t="s">
        <v>0</v>
      </c>
      <c r="P13" s="19">
        <v>17533</v>
      </c>
      <c r="Q13" s="19">
        <v>236984</v>
      </c>
      <c r="R13" s="19"/>
      <c r="S13" s="19"/>
      <c r="T13" s="19"/>
      <c r="U13" s="54"/>
      <c r="V13" s="54"/>
      <c r="W13" s="54"/>
    </row>
    <row r="14" spans="1:23" x14ac:dyDescent="0.2">
      <c r="B14" s="36">
        <f>SUBTOTAL(103,$I$7:I14)</f>
        <v>8</v>
      </c>
      <c r="C14" s="6" t="s">
        <v>184</v>
      </c>
      <c r="D14" s="5" t="s">
        <v>45</v>
      </c>
      <c r="E14" s="5" t="s">
        <v>44</v>
      </c>
      <c r="F14" s="5" t="s">
        <v>43</v>
      </c>
      <c r="G14" s="5" t="s">
        <v>4</v>
      </c>
      <c r="H14" s="5" t="s">
        <v>3</v>
      </c>
      <c r="I14" s="5" t="s">
        <v>2</v>
      </c>
      <c r="J14" s="5">
        <v>724338</v>
      </c>
      <c r="K14" s="5">
        <v>2156145</v>
      </c>
      <c r="L14" s="21"/>
      <c r="M14" s="19">
        <v>54839</v>
      </c>
      <c r="N14" s="5" t="s">
        <v>1</v>
      </c>
      <c r="O14" s="5" t="s">
        <v>56</v>
      </c>
      <c r="P14" s="19">
        <v>18629</v>
      </c>
      <c r="Q14" s="19">
        <v>238140</v>
      </c>
      <c r="R14" s="19"/>
      <c r="S14" s="19"/>
      <c r="T14" s="19"/>
      <c r="U14" s="54"/>
      <c r="V14" s="54"/>
      <c r="W14" s="54"/>
    </row>
    <row r="15" spans="1:23" x14ac:dyDescent="0.2">
      <c r="B15" s="36">
        <f>SUBTOTAL(103,$I$7:I15)</f>
        <v>9</v>
      </c>
      <c r="C15" s="6" t="s">
        <v>172</v>
      </c>
      <c r="D15" s="5" t="s">
        <v>50</v>
      </c>
      <c r="E15" s="5" t="s">
        <v>44</v>
      </c>
      <c r="F15" s="5" t="s">
        <v>43</v>
      </c>
      <c r="G15" s="5"/>
      <c r="H15" s="5" t="s">
        <v>35</v>
      </c>
      <c r="I15" s="5" t="s">
        <v>2</v>
      </c>
      <c r="J15" s="5">
        <v>681216</v>
      </c>
      <c r="K15" s="5">
        <v>2113475</v>
      </c>
      <c r="L15" s="19">
        <v>19414</v>
      </c>
      <c r="M15" s="19">
        <v>19414</v>
      </c>
      <c r="N15" s="5" t="s">
        <v>1</v>
      </c>
      <c r="O15" s="5" t="s">
        <v>0</v>
      </c>
      <c r="P15" s="19">
        <v>19845</v>
      </c>
      <c r="Q15" s="19">
        <v>239143</v>
      </c>
      <c r="R15" s="19"/>
      <c r="S15" s="19"/>
      <c r="T15" s="19"/>
      <c r="U15" s="54"/>
      <c r="V15" s="54"/>
      <c r="W15" s="54"/>
    </row>
    <row r="16" spans="1:23" x14ac:dyDescent="0.2">
      <c r="A16" s="26" t="str">
        <f>C16&amp;I16</f>
        <v>ระบบอ่างเก็บน้ำห้วยทบศอกน่าน</v>
      </c>
      <c r="B16" s="36">
        <f>SUBTOTAL(103,$I$7:I16)</f>
        <v>10</v>
      </c>
      <c r="C16" s="6" t="s">
        <v>144</v>
      </c>
      <c r="D16" s="5" t="s">
        <v>52</v>
      </c>
      <c r="E16" s="5" t="s">
        <v>44</v>
      </c>
      <c r="F16" s="5" t="s">
        <v>43</v>
      </c>
      <c r="G16" s="5" t="s">
        <v>31</v>
      </c>
      <c r="H16" s="5" t="s">
        <v>6</v>
      </c>
      <c r="I16" s="5" t="s">
        <v>2</v>
      </c>
      <c r="J16" s="5">
        <v>713359</v>
      </c>
      <c r="K16" s="5">
        <v>1755574</v>
      </c>
      <c r="L16" s="19">
        <v>19778</v>
      </c>
      <c r="M16" s="19">
        <v>19778</v>
      </c>
      <c r="N16" s="5" t="s">
        <v>1</v>
      </c>
      <c r="O16" s="5" t="s">
        <v>0</v>
      </c>
      <c r="P16" s="19">
        <v>20090</v>
      </c>
      <c r="Q16" s="19">
        <v>239508</v>
      </c>
      <c r="R16" s="19"/>
      <c r="S16" s="19"/>
      <c r="T16" s="19"/>
      <c r="U16" s="54"/>
      <c r="V16" s="54"/>
      <c r="W16" s="54"/>
    </row>
    <row r="17" spans="1:23" x14ac:dyDescent="0.2">
      <c r="B17" s="36">
        <f>SUBTOTAL(103,$I$7:I17)</f>
        <v>11</v>
      </c>
      <c r="C17" s="6" t="s">
        <v>137</v>
      </c>
      <c r="D17" s="5" t="s">
        <v>50</v>
      </c>
      <c r="E17" s="5" t="s">
        <v>44</v>
      </c>
      <c r="F17" s="5" t="s">
        <v>43</v>
      </c>
      <c r="G17" s="5" t="s">
        <v>31</v>
      </c>
      <c r="H17" s="5" t="s">
        <v>6</v>
      </c>
      <c r="I17" s="5" t="s">
        <v>2</v>
      </c>
      <c r="J17" s="5">
        <v>743179</v>
      </c>
      <c r="K17" s="5">
        <v>2105852</v>
      </c>
      <c r="L17" s="19">
        <v>19778</v>
      </c>
      <c r="M17" s="19">
        <v>19778</v>
      </c>
      <c r="N17" s="5" t="s">
        <v>1</v>
      </c>
      <c r="O17" s="5" t="s">
        <v>0</v>
      </c>
      <c r="P17" s="19">
        <v>20482</v>
      </c>
      <c r="Q17" s="19">
        <v>239872</v>
      </c>
      <c r="R17" s="19"/>
      <c r="S17" s="19"/>
      <c r="T17" s="19"/>
      <c r="U17" s="54"/>
      <c r="V17" s="54"/>
      <c r="W17" s="54"/>
    </row>
    <row r="18" spans="1:23" ht="42" x14ac:dyDescent="0.2">
      <c r="B18" s="36">
        <f>SUBTOTAL(103,$I$7:I18)</f>
        <v>12</v>
      </c>
      <c r="C18" s="6" t="s">
        <v>190</v>
      </c>
      <c r="D18" s="5" t="s">
        <v>50</v>
      </c>
      <c r="E18" s="5" t="s">
        <v>44</v>
      </c>
      <c r="F18" s="5" t="s">
        <v>43</v>
      </c>
      <c r="G18" s="5" t="s">
        <v>4</v>
      </c>
      <c r="H18" s="5" t="s">
        <v>3</v>
      </c>
      <c r="I18" s="5" t="s">
        <v>2</v>
      </c>
      <c r="J18" s="5"/>
      <c r="K18" s="5"/>
      <c r="L18" s="19">
        <v>20891</v>
      </c>
      <c r="M18" s="21"/>
      <c r="N18" s="5" t="s">
        <v>1</v>
      </c>
      <c r="O18" s="5" t="s">
        <v>0</v>
      </c>
      <c r="P18" s="19">
        <v>20821</v>
      </c>
      <c r="Q18" s="19">
        <v>240210</v>
      </c>
      <c r="R18" s="19"/>
      <c r="S18" s="19"/>
      <c r="T18" s="19"/>
      <c r="U18" s="54"/>
      <c r="V18" s="54"/>
      <c r="W18" s="54"/>
    </row>
    <row r="19" spans="1:23" x14ac:dyDescent="0.2">
      <c r="B19" s="36">
        <f>SUBTOTAL(103,$I$7:I19)</f>
        <v>13</v>
      </c>
      <c r="C19" s="6" t="s">
        <v>136</v>
      </c>
      <c r="D19" s="5" t="s">
        <v>50</v>
      </c>
      <c r="E19" s="5" t="s">
        <v>44</v>
      </c>
      <c r="F19" s="5" t="s">
        <v>43</v>
      </c>
      <c r="G19" s="5" t="s">
        <v>31</v>
      </c>
      <c r="H19" s="5" t="s">
        <v>6</v>
      </c>
      <c r="I19" s="5" t="s">
        <v>2</v>
      </c>
      <c r="J19" s="5"/>
      <c r="K19" s="5"/>
      <c r="L19" s="19">
        <v>19778</v>
      </c>
      <c r="M19" s="19">
        <v>19778</v>
      </c>
      <c r="N19" s="5" t="s">
        <v>1</v>
      </c>
      <c r="O19" s="5" t="s">
        <v>0</v>
      </c>
      <c r="P19" s="19">
        <v>20821</v>
      </c>
      <c r="Q19" s="19">
        <v>240210</v>
      </c>
      <c r="R19" s="19"/>
      <c r="S19" s="19"/>
      <c r="T19" s="19"/>
      <c r="U19" s="54"/>
      <c r="V19" s="54"/>
      <c r="W19" s="54"/>
    </row>
    <row r="20" spans="1:23" x14ac:dyDescent="0.2">
      <c r="B20" s="36">
        <f>SUBTOTAL(103,$I$7:I20)</f>
        <v>14</v>
      </c>
      <c r="C20" s="6" t="s">
        <v>183</v>
      </c>
      <c r="D20" s="5" t="s">
        <v>45</v>
      </c>
      <c r="E20" s="5" t="s">
        <v>44</v>
      </c>
      <c r="F20" s="5" t="s">
        <v>43</v>
      </c>
      <c r="G20" s="5" t="s">
        <v>4</v>
      </c>
      <c r="H20" s="5" t="s">
        <v>3</v>
      </c>
      <c r="I20" s="5" t="s">
        <v>2</v>
      </c>
      <c r="J20" s="5">
        <v>713630</v>
      </c>
      <c r="K20" s="5">
        <v>2165597</v>
      </c>
      <c r="L20" s="19">
        <v>20891</v>
      </c>
      <c r="M20" s="21"/>
      <c r="N20" s="5" t="s">
        <v>1</v>
      </c>
      <c r="O20" s="5" t="s">
        <v>0</v>
      </c>
      <c r="P20" s="19">
        <v>20911</v>
      </c>
      <c r="Q20" s="19">
        <v>240239</v>
      </c>
      <c r="R20" s="19"/>
      <c r="S20" s="19"/>
      <c r="T20" s="19"/>
      <c r="U20" s="54"/>
      <c r="V20" s="54"/>
      <c r="W20" s="54"/>
    </row>
    <row r="21" spans="1:23" x14ac:dyDescent="0.2">
      <c r="B21" s="36">
        <f>SUBTOTAL(103,$I$7:I21)</f>
        <v>15</v>
      </c>
      <c r="C21" s="6" t="s">
        <v>162</v>
      </c>
      <c r="D21" s="5" t="s">
        <v>45</v>
      </c>
      <c r="E21" s="5" t="s">
        <v>44</v>
      </c>
      <c r="F21" s="5" t="s">
        <v>43</v>
      </c>
      <c r="G21" s="5" t="s">
        <v>161</v>
      </c>
      <c r="H21" s="5" t="s">
        <v>35</v>
      </c>
      <c r="I21" s="5" t="s">
        <v>2</v>
      </c>
      <c r="J21" s="5"/>
      <c r="K21" s="5"/>
      <c r="L21" s="19">
        <v>20891</v>
      </c>
      <c r="M21" s="19">
        <v>20891</v>
      </c>
      <c r="N21" s="5" t="s">
        <v>1</v>
      </c>
      <c r="O21" s="5" t="s">
        <v>0</v>
      </c>
      <c r="P21" s="19">
        <v>20941</v>
      </c>
      <c r="Q21" s="19">
        <v>240239</v>
      </c>
      <c r="R21" s="19"/>
      <c r="S21" s="19"/>
      <c r="T21" s="19"/>
      <c r="U21" s="54"/>
      <c r="V21" s="54"/>
      <c r="W21" s="54"/>
    </row>
    <row r="22" spans="1:23" x14ac:dyDescent="0.2">
      <c r="B22" s="36">
        <f>SUBTOTAL(103,$I$7:I22)</f>
        <v>16</v>
      </c>
      <c r="C22" s="6" t="s">
        <v>110</v>
      </c>
      <c r="D22" s="5" t="s">
        <v>50</v>
      </c>
      <c r="E22" s="5" t="s">
        <v>44</v>
      </c>
      <c r="F22" s="5" t="s">
        <v>43</v>
      </c>
      <c r="G22" s="5" t="s">
        <v>109</v>
      </c>
      <c r="H22" s="5" t="s">
        <v>24</v>
      </c>
      <c r="I22" s="5" t="s">
        <v>2</v>
      </c>
      <c r="J22" s="5"/>
      <c r="K22" s="5"/>
      <c r="L22" s="19">
        <v>20889</v>
      </c>
      <c r="M22" s="19">
        <v>20889</v>
      </c>
      <c r="N22" s="5" t="s">
        <v>1</v>
      </c>
      <c r="O22" s="5" t="s">
        <v>0</v>
      </c>
      <c r="P22" s="19">
        <v>20821</v>
      </c>
      <c r="Q22" s="19">
        <v>240239</v>
      </c>
      <c r="R22" s="19"/>
      <c r="S22" s="19"/>
      <c r="T22" s="19"/>
      <c r="U22" s="54"/>
      <c r="V22" s="54"/>
      <c r="W22" s="54"/>
    </row>
    <row r="23" spans="1:23" x14ac:dyDescent="0.2">
      <c r="B23" s="36">
        <f>SUBTOTAL(103,$I$7:I23)</f>
        <v>17</v>
      </c>
      <c r="C23" s="6" t="s">
        <v>135</v>
      </c>
      <c r="D23" s="5" t="s">
        <v>50</v>
      </c>
      <c r="E23" s="5" t="s">
        <v>44</v>
      </c>
      <c r="F23" s="5" t="s">
        <v>43</v>
      </c>
      <c r="G23" s="5" t="s">
        <v>130</v>
      </c>
      <c r="H23" s="5" t="s">
        <v>6</v>
      </c>
      <c r="I23" s="5" t="s">
        <v>2</v>
      </c>
      <c r="J23" s="5"/>
      <c r="K23" s="5"/>
      <c r="L23" s="19">
        <v>20891</v>
      </c>
      <c r="M23" s="21"/>
      <c r="N23" s="5" t="s">
        <v>1</v>
      </c>
      <c r="O23" s="5" t="s">
        <v>0</v>
      </c>
      <c r="P23" s="19">
        <v>21480</v>
      </c>
      <c r="Q23" s="19">
        <v>240697</v>
      </c>
      <c r="R23" s="19"/>
      <c r="S23" s="19"/>
      <c r="T23" s="19"/>
      <c r="U23" s="54"/>
      <c r="V23" s="54"/>
      <c r="W23" s="54"/>
    </row>
    <row r="24" spans="1:23" x14ac:dyDescent="0.2">
      <c r="B24" s="36">
        <f>SUBTOTAL(103,$I$7:I24)</f>
        <v>18</v>
      </c>
      <c r="C24" s="6" t="s">
        <v>131</v>
      </c>
      <c r="D24" s="5" t="s">
        <v>45</v>
      </c>
      <c r="E24" s="5" t="s">
        <v>44</v>
      </c>
      <c r="F24" s="5" t="s">
        <v>43</v>
      </c>
      <c r="G24" s="5" t="s">
        <v>130</v>
      </c>
      <c r="H24" s="5" t="s">
        <v>6</v>
      </c>
      <c r="I24" s="5" t="s">
        <v>2</v>
      </c>
      <c r="J24" s="5">
        <v>691946</v>
      </c>
      <c r="K24" s="5">
        <v>2144712</v>
      </c>
      <c r="L24" s="19">
        <v>20891</v>
      </c>
      <c r="M24" s="21"/>
      <c r="N24" s="5" t="s">
        <v>1</v>
      </c>
      <c r="O24" s="5" t="s">
        <v>0</v>
      </c>
      <c r="P24" s="19">
        <v>21641</v>
      </c>
      <c r="Q24" s="19">
        <v>240969</v>
      </c>
      <c r="R24" s="19"/>
      <c r="S24" s="19"/>
      <c r="T24" s="19"/>
      <c r="U24" s="54"/>
      <c r="V24" s="54"/>
      <c r="W24" s="54"/>
    </row>
    <row r="25" spans="1:23" x14ac:dyDescent="0.2">
      <c r="A25" s="26" t="str">
        <f>C25&amp;I25</f>
        <v>อ่างเก็บน้ำน้ำริมน่าน</v>
      </c>
      <c r="B25" s="36">
        <f>SUBTOTAL(103,$I$7:I25)</f>
        <v>19</v>
      </c>
      <c r="C25" s="6" t="s">
        <v>175</v>
      </c>
      <c r="D25" s="5" t="s">
        <v>52</v>
      </c>
      <c r="E25" s="5" t="s">
        <v>94</v>
      </c>
      <c r="F25" s="5" t="s">
        <v>43</v>
      </c>
      <c r="G25" s="5" t="s">
        <v>174</v>
      </c>
      <c r="H25" s="5" t="s">
        <v>35</v>
      </c>
      <c r="I25" s="5" t="s">
        <v>2</v>
      </c>
      <c r="J25" s="5">
        <v>679724</v>
      </c>
      <c r="K25" s="5">
        <v>2096340</v>
      </c>
      <c r="L25" s="19">
        <v>18970</v>
      </c>
      <c r="M25" s="19">
        <v>19196</v>
      </c>
      <c r="N25" s="5" t="s">
        <v>1</v>
      </c>
      <c r="O25" s="5" t="s">
        <v>56</v>
      </c>
      <c r="P25" s="19">
        <v>21916</v>
      </c>
      <c r="Q25" s="19">
        <v>242430</v>
      </c>
      <c r="R25" s="19"/>
      <c r="S25" s="19"/>
      <c r="T25" s="19"/>
      <c r="U25" s="54"/>
      <c r="V25" s="54"/>
      <c r="W25" s="54"/>
    </row>
    <row r="26" spans="1:23" s="26" customFormat="1" ht="24" customHeight="1" x14ac:dyDescent="0.2">
      <c r="A26" s="1"/>
      <c r="B26" s="36">
        <f>SUBTOTAL(103,$I$7:I26)</f>
        <v>20</v>
      </c>
      <c r="C26" s="6" t="s">
        <v>99</v>
      </c>
      <c r="D26" s="6" t="s">
        <v>50</v>
      </c>
      <c r="E26" s="5" t="s">
        <v>44</v>
      </c>
      <c r="F26" s="5" t="s">
        <v>43</v>
      </c>
      <c r="G26" s="34" t="s">
        <v>98</v>
      </c>
      <c r="H26" s="34" t="s">
        <v>97</v>
      </c>
      <c r="I26" s="34" t="s">
        <v>2</v>
      </c>
      <c r="J26" s="5"/>
      <c r="K26" s="5"/>
      <c r="L26" s="25"/>
      <c r="M26" s="33">
        <v>22297</v>
      </c>
      <c r="N26" s="5" t="s">
        <v>1</v>
      </c>
      <c r="O26" s="5"/>
      <c r="P26" s="5">
        <v>2562</v>
      </c>
      <c r="Q26" s="5">
        <v>2563</v>
      </c>
      <c r="R26" s="53"/>
      <c r="S26" s="53"/>
      <c r="T26" s="53"/>
      <c r="U26" s="54"/>
      <c r="V26" s="54"/>
      <c r="W26" s="54"/>
    </row>
    <row r="27" spans="1:23" x14ac:dyDescent="0.2">
      <c r="A27" s="4"/>
      <c r="B27" s="36">
        <f>SUBTOTAL(103,$I$7:I27)</f>
        <v>21</v>
      </c>
      <c r="C27" s="13" t="s">
        <v>8</v>
      </c>
      <c r="D27" s="10"/>
      <c r="E27" s="10"/>
      <c r="F27" s="10"/>
      <c r="G27" s="10" t="s">
        <v>7</v>
      </c>
      <c r="H27" s="10" t="s">
        <v>6</v>
      </c>
      <c r="I27" s="10" t="s">
        <v>2</v>
      </c>
      <c r="J27" s="5"/>
      <c r="K27" s="5"/>
      <c r="L27" s="5"/>
      <c r="M27" s="5"/>
      <c r="N27" s="5" t="s">
        <v>1</v>
      </c>
      <c r="O27" s="5" t="s">
        <v>0</v>
      </c>
      <c r="P27" s="5"/>
      <c r="Q27" s="8">
        <v>242583</v>
      </c>
      <c r="R27" s="19"/>
      <c r="S27" s="19"/>
      <c r="T27" s="19"/>
      <c r="U27" s="54"/>
      <c r="V27" s="54"/>
      <c r="W27" s="54"/>
    </row>
    <row r="28" spans="1:23" ht="42" x14ac:dyDescent="0.2">
      <c r="B28" s="36">
        <f>SUBTOTAL(103,$I$7:I28)</f>
        <v>22</v>
      </c>
      <c r="C28" s="6" t="s">
        <v>188</v>
      </c>
      <c r="D28" s="6" t="s">
        <v>50</v>
      </c>
      <c r="E28" s="5" t="s">
        <v>44</v>
      </c>
      <c r="F28" s="5" t="s">
        <v>43</v>
      </c>
      <c r="G28" s="6" t="s">
        <v>39</v>
      </c>
      <c r="H28" s="5" t="s">
        <v>3</v>
      </c>
      <c r="I28" s="5" t="s">
        <v>2</v>
      </c>
      <c r="J28" s="5"/>
      <c r="K28" s="5"/>
      <c r="L28" s="25"/>
      <c r="M28" s="24">
        <v>21983</v>
      </c>
      <c r="N28" s="5" t="s">
        <v>1</v>
      </c>
      <c r="O28" s="5"/>
      <c r="P28" s="5"/>
      <c r="Q28" s="5"/>
      <c r="R28" s="19"/>
      <c r="S28" s="19"/>
      <c r="T28" s="19"/>
      <c r="U28" s="54"/>
      <c r="V28" s="54"/>
      <c r="W28" s="54"/>
    </row>
    <row r="29" spans="1:23" x14ac:dyDescent="0.2">
      <c r="B29" s="36">
        <f>SUBTOTAL(103,$I$7:I29)</f>
        <v>23</v>
      </c>
      <c r="C29" s="6" t="s">
        <v>134</v>
      </c>
      <c r="D29" s="6" t="s">
        <v>50</v>
      </c>
      <c r="E29" s="5" t="s">
        <v>44</v>
      </c>
      <c r="F29" s="5" t="s">
        <v>43</v>
      </c>
      <c r="G29" s="5" t="s">
        <v>133</v>
      </c>
      <c r="H29" s="5" t="s">
        <v>6</v>
      </c>
      <c r="I29" s="5" t="s">
        <v>2</v>
      </c>
      <c r="J29" s="5"/>
      <c r="K29" s="5"/>
      <c r="L29" s="25">
        <v>20148</v>
      </c>
      <c r="M29" s="5"/>
      <c r="N29" s="5" t="s">
        <v>1</v>
      </c>
      <c r="O29" s="5" t="s">
        <v>0</v>
      </c>
      <c r="P29" s="5"/>
      <c r="Q29" s="5"/>
      <c r="R29" s="54"/>
      <c r="S29" s="54"/>
      <c r="T29" s="54"/>
      <c r="U29" s="54"/>
      <c r="V29" s="54"/>
      <c r="W29" s="54"/>
    </row>
    <row r="30" spans="1:23" ht="42" x14ac:dyDescent="0.2">
      <c r="B30" s="36">
        <f>SUBTOTAL(103,$I$7:I30)</f>
        <v>24</v>
      </c>
      <c r="C30" s="6" t="s">
        <v>107</v>
      </c>
      <c r="D30" s="6" t="s">
        <v>50</v>
      </c>
      <c r="E30" s="5" t="s">
        <v>44</v>
      </c>
      <c r="F30" s="5" t="s">
        <v>43</v>
      </c>
      <c r="G30" s="5" t="s">
        <v>106</v>
      </c>
      <c r="H30" s="5" t="s">
        <v>24</v>
      </c>
      <c r="I30" s="5" t="s">
        <v>2</v>
      </c>
      <c r="J30" s="5"/>
      <c r="K30" s="5"/>
      <c r="L30" s="25"/>
      <c r="M30" s="24">
        <v>21984</v>
      </c>
      <c r="N30" s="5" t="s">
        <v>1</v>
      </c>
      <c r="O30" s="5"/>
      <c r="P30" s="5"/>
      <c r="Q30" s="5"/>
      <c r="R30" s="54"/>
      <c r="S30" s="54"/>
      <c r="T30" s="54"/>
      <c r="U30" s="54"/>
      <c r="V30" s="54"/>
      <c r="W30" s="54"/>
    </row>
    <row r="31" spans="1:23" x14ac:dyDescent="0.2">
      <c r="A31" s="1" t="str">
        <f>C31&amp;I31</f>
        <v>อ่างเก็บน้ำห้วยน้ำสอดพร้อมระบบส่งน้ำน่าน</v>
      </c>
      <c r="B31" s="36">
        <f>SUBTOTAL(103,$I$7:I31)</f>
        <v>25</v>
      </c>
      <c r="C31" s="6" t="s">
        <v>102</v>
      </c>
      <c r="D31" s="6" t="s">
        <v>52</v>
      </c>
      <c r="E31" s="5" t="s">
        <v>44</v>
      </c>
      <c r="F31" s="5" t="s">
        <v>43</v>
      </c>
      <c r="G31" s="5" t="s">
        <v>101</v>
      </c>
      <c r="H31" s="5" t="s">
        <v>97</v>
      </c>
      <c r="I31" s="5" t="s">
        <v>2</v>
      </c>
      <c r="J31" s="5"/>
      <c r="K31" s="5"/>
      <c r="L31" s="25">
        <v>21232</v>
      </c>
      <c r="M31" s="5"/>
      <c r="N31" s="5" t="s">
        <v>1</v>
      </c>
      <c r="O31" s="5" t="s">
        <v>0</v>
      </c>
      <c r="P31" s="5"/>
      <c r="Q31" s="5"/>
      <c r="R31" s="54"/>
      <c r="S31" s="54"/>
      <c r="T31" s="54"/>
      <c r="U31" s="54"/>
      <c r="V31" s="54"/>
      <c r="W31" s="54"/>
    </row>
    <row r="32" spans="1:23" x14ac:dyDescent="0.2">
      <c r="B32" s="36">
        <f>SUBTOTAL(103,$I$7:I32)</f>
        <v>26</v>
      </c>
      <c r="C32" s="6" t="s">
        <v>76</v>
      </c>
      <c r="D32" s="6" t="s">
        <v>50</v>
      </c>
      <c r="E32" s="5" t="s">
        <v>44</v>
      </c>
      <c r="F32" s="5" t="s">
        <v>43</v>
      </c>
      <c r="G32" s="5" t="s">
        <v>75</v>
      </c>
      <c r="H32" s="5" t="s">
        <v>15</v>
      </c>
      <c r="I32" s="5" t="s">
        <v>2</v>
      </c>
      <c r="J32" s="5"/>
      <c r="K32" s="5"/>
      <c r="L32" s="25">
        <v>21233</v>
      </c>
      <c r="M32" s="5"/>
      <c r="N32" s="5" t="s">
        <v>1</v>
      </c>
      <c r="O32" s="5" t="s">
        <v>0</v>
      </c>
      <c r="P32" s="5"/>
      <c r="Q32" s="5"/>
      <c r="R32" s="54"/>
      <c r="S32" s="54"/>
      <c r="T32" s="54"/>
      <c r="U32" s="54"/>
      <c r="V32" s="54"/>
      <c r="W32" s="54"/>
    </row>
    <row r="33" spans="1:27" x14ac:dyDescent="0.2">
      <c r="B33" s="36">
        <f>SUBTOTAL(103,$I$7:I33)</f>
        <v>27</v>
      </c>
      <c r="C33" s="6" t="s">
        <v>63</v>
      </c>
      <c r="D33" s="6" t="s">
        <v>50</v>
      </c>
      <c r="E33" s="5" t="s">
        <v>44</v>
      </c>
      <c r="F33" s="5" t="s">
        <v>43</v>
      </c>
      <c r="G33" s="5" t="s">
        <v>62</v>
      </c>
      <c r="H33" s="5" t="s">
        <v>59</v>
      </c>
      <c r="I33" s="5" t="s">
        <v>2</v>
      </c>
      <c r="J33" s="5"/>
      <c r="K33" s="5"/>
      <c r="L33" s="5"/>
      <c r="M33" s="25">
        <v>13566</v>
      </c>
      <c r="N33" s="5" t="s">
        <v>1</v>
      </c>
      <c r="O33" s="5" t="s">
        <v>0</v>
      </c>
      <c r="P33" s="58"/>
      <c r="Q33" s="5"/>
      <c r="R33" s="54"/>
      <c r="S33" s="54"/>
      <c r="T33" s="54"/>
      <c r="U33" s="54"/>
      <c r="V33" s="54"/>
      <c r="W33" s="54"/>
    </row>
    <row r="34" spans="1:27" x14ac:dyDescent="0.2">
      <c r="B34" s="36">
        <f>SUBTOTAL(103,$I$7:I34)</f>
        <v>28</v>
      </c>
      <c r="C34" s="18" t="s">
        <v>38</v>
      </c>
      <c r="D34" s="5"/>
      <c r="E34" s="5"/>
      <c r="F34" s="5"/>
      <c r="G34" s="17" t="s">
        <v>4</v>
      </c>
      <c r="H34" s="17" t="s">
        <v>3</v>
      </c>
      <c r="I34" s="17" t="s">
        <v>2</v>
      </c>
      <c r="J34" s="5"/>
      <c r="K34" s="5"/>
      <c r="L34" s="19"/>
      <c r="M34" s="23"/>
      <c r="N34" s="5" t="s">
        <v>1</v>
      </c>
      <c r="O34" s="5"/>
      <c r="P34" s="20"/>
      <c r="Q34" s="19"/>
      <c r="R34" s="54"/>
      <c r="S34" s="54"/>
      <c r="T34" s="54"/>
      <c r="U34" s="54"/>
      <c r="V34" s="54"/>
      <c r="W34" s="54"/>
    </row>
    <row r="35" spans="1:27" x14ac:dyDescent="0.2">
      <c r="B35" s="36">
        <f>SUBTOTAL(103,$I$7:I35)</f>
        <v>29</v>
      </c>
      <c r="C35" s="22" t="s">
        <v>37</v>
      </c>
      <c r="D35" s="5"/>
      <c r="E35" s="5"/>
      <c r="F35" s="5"/>
      <c r="G35" s="17" t="s">
        <v>36</v>
      </c>
      <c r="H35" s="17" t="s">
        <v>35</v>
      </c>
      <c r="I35" s="17" t="s">
        <v>2</v>
      </c>
      <c r="J35" s="5"/>
      <c r="K35" s="5"/>
      <c r="L35" s="19"/>
      <c r="M35" s="23">
        <v>40937</v>
      </c>
      <c r="N35" s="5" t="s">
        <v>1</v>
      </c>
      <c r="O35" s="5"/>
      <c r="P35" s="20"/>
      <c r="Q35" s="19"/>
      <c r="R35" s="54"/>
      <c r="S35" s="54"/>
      <c r="T35" s="54"/>
      <c r="U35" s="54"/>
      <c r="V35" s="54"/>
      <c r="W35" s="54"/>
    </row>
    <row r="36" spans="1:27" x14ac:dyDescent="0.2">
      <c r="B36" s="36">
        <f>SUBTOTAL(103,$I$7:I36)</f>
        <v>30</v>
      </c>
      <c r="C36" s="22" t="s">
        <v>34</v>
      </c>
      <c r="D36" s="5"/>
      <c r="E36" s="5"/>
      <c r="F36" s="5"/>
      <c r="G36" s="17" t="s">
        <v>31</v>
      </c>
      <c r="H36" s="17" t="s">
        <v>6</v>
      </c>
      <c r="I36" s="17" t="s">
        <v>2</v>
      </c>
      <c r="J36" s="5"/>
      <c r="K36" s="5"/>
      <c r="L36" s="19"/>
      <c r="M36" s="19"/>
      <c r="N36" s="5" t="s">
        <v>1</v>
      </c>
      <c r="O36" s="5"/>
      <c r="P36" s="20"/>
      <c r="Q36" s="19"/>
      <c r="R36" s="54"/>
      <c r="S36" s="54"/>
      <c r="T36" s="54"/>
      <c r="U36" s="54"/>
      <c r="V36" s="54"/>
      <c r="W36" s="54"/>
    </row>
    <row r="37" spans="1:27" x14ac:dyDescent="0.2">
      <c r="B37" s="36">
        <f>SUBTOTAL(103,$I$7:I37)</f>
        <v>31</v>
      </c>
      <c r="C37" s="22" t="s">
        <v>33</v>
      </c>
      <c r="D37" s="5"/>
      <c r="E37" s="5"/>
      <c r="F37" s="5"/>
      <c r="G37" s="17" t="s">
        <v>31</v>
      </c>
      <c r="H37" s="17" t="s">
        <v>6</v>
      </c>
      <c r="I37" s="17" t="s">
        <v>2</v>
      </c>
      <c r="J37" s="5"/>
      <c r="K37" s="5"/>
      <c r="L37" s="19"/>
      <c r="M37" s="19"/>
      <c r="N37" s="5" t="s">
        <v>1</v>
      </c>
      <c r="O37" s="5"/>
      <c r="P37" s="20"/>
      <c r="Q37" s="19"/>
      <c r="R37" s="54"/>
      <c r="S37" s="54"/>
      <c r="T37" s="54"/>
      <c r="U37" s="54"/>
      <c r="V37" s="54"/>
      <c r="W37" s="54"/>
    </row>
    <row r="38" spans="1:27" s="4" customFormat="1" ht="42" x14ac:dyDescent="0.2">
      <c r="A38" s="1"/>
      <c r="B38" s="36">
        <f>SUBTOTAL(103,$I$7:I38)</f>
        <v>32</v>
      </c>
      <c r="C38" s="16" t="s">
        <v>32</v>
      </c>
      <c r="D38" s="5"/>
      <c r="E38" s="5"/>
      <c r="F38" s="5"/>
      <c r="G38" s="14" t="s">
        <v>31</v>
      </c>
      <c r="H38" s="15" t="s">
        <v>6</v>
      </c>
      <c r="I38" s="14" t="s">
        <v>2</v>
      </c>
      <c r="J38" s="5"/>
      <c r="K38" s="5"/>
      <c r="L38" s="19"/>
      <c r="M38" s="19"/>
      <c r="N38" s="5" t="s">
        <v>1</v>
      </c>
      <c r="O38" s="5"/>
      <c r="P38" s="19"/>
      <c r="Q38" s="19"/>
      <c r="R38" s="54"/>
      <c r="S38" s="54"/>
      <c r="T38" s="54"/>
      <c r="U38" s="54"/>
      <c r="V38" s="54"/>
      <c r="W38" s="54"/>
      <c r="X38" s="1"/>
      <c r="Y38" s="1"/>
      <c r="Z38" s="1"/>
      <c r="AA38" s="1"/>
    </row>
    <row r="39" spans="1:27" s="4" customFormat="1" ht="42" x14ac:dyDescent="0.2">
      <c r="B39" s="36">
        <f>SUBTOTAL(103,$I$7:I39)</f>
        <v>33</v>
      </c>
      <c r="C39" s="16" t="s">
        <v>10</v>
      </c>
      <c r="D39" s="6"/>
      <c r="E39" s="5"/>
      <c r="F39" s="5"/>
      <c r="G39" s="14" t="s">
        <v>7</v>
      </c>
      <c r="H39" s="15" t="s">
        <v>6</v>
      </c>
      <c r="I39" s="14" t="s">
        <v>2</v>
      </c>
      <c r="J39" s="5"/>
      <c r="K39" s="5"/>
      <c r="L39" s="5"/>
      <c r="M39" s="5"/>
      <c r="N39" s="5" t="s">
        <v>1</v>
      </c>
      <c r="O39" s="5"/>
      <c r="P39" s="5"/>
      <c r="Q39" s="5"/>
      <c r="R39" s="54"/>
      <c r="S39" s="54"/>
      <c r="T39" s="54"/>
      <c r="U39" s="54"/>
      <c r="V39" s="54"/>
      <c r="W39" s="54"/>
      <c r="X39" s="1"/>
      <c r="Y39" s="1"/>
      <c r="Z39" s="1"/>
      <c r="AA39" s="1"/>
    </row>
    <row r="40" spans="1:27" s="4" customFormat="1" ht="42" x14ac:dyDescent="0.2">
      <c r="B40" s="36">
        <f>SUBTOTAL(103,$I$7:I40)</f>
        <v>34</v>
      </c>
      <c r="C40" s="16" t="s">
        <v>9</v>
      </c>
      <c r="D40" s="6"/>
      <c r="E40" s="5"/>
      <c r="F40" s="5"/>
      <c r="G40" s="14" t="s">
        <v>4</v>
      </c>
      <c r="H40" s="15" t="s">
        <v>3</v>
      </c>
      <c r="I40" s="14" t="s">
        <v>2</v>
      </c>
      <c r="J40" s="5"/>
      <c r="K40" s="5"/>
      <c r="L40" s="5"/>
      <c r="M40" s="5"/>
      <c r="N40" s="5" t="s">
        <v>1</v>
      </c>
      <c r="O40" s="5"/>
      <c r="P40" s="5"/>
      <c r="Q40" s="5"/>
      <c r="R40" s="54"/>
      <c r="S40" s="54"/>
      <c r="T40" s="54"/>
      <c r="U40" s="54"/>
      <c r="V40" s="54"/>
      <c r="W40" s="54"/>
      <c r="X40" s="1"/>
      <c r="Y40" s="1"/>
      <c r="Z40" s="1"/>
      <c r="AA40" s="1"/>
    </row>
    <row r="41" spans="1:27" s="4" customFormat="1" x14ac:dyDescent="0.2">
      <c r="B41" s="36">
        <f>SUBTOTAL(103,$I$7:I41)</f>
        <v>35</v>
      </c>
      <c r="C41" s="12" t="s">
        <v>5</v>
      </c>
      <c r="D41" s="11"/>
      <c r="E41" s="11"/>
      <c r="F41" s="10"/>
      <c r="G41" s="11" t="s">
        <v>4</v>
      </c>
      <c r="H41" s="11" t="s">
        <v>3</v>
      </c>
      <c r="I41" s="10" t="s">
        <v>2</v>
      </c>
      <c r="J41" s="5"/>
      <c r="K41" s="5"/>
      <c r="L41" s="5"/>
      <c r="M41" s="5"/>
      <c r="N41" s="5" t="s">
        <v>1</v>
      </c>
      <c r="O41" s="5" t="s">
        <v>0</v>
      </c>
      <c r="P41" s="9">
        <v>23285</v>
      </c>
      <c r="Q41" s="8">
        <v>242583</v>
      </c>
      <c r="R41" s="54"/>
      <c r="S41" s="54"/>
      <c r="T41" s="54"/>
      <c r="U41" s="54"/>
      <c r="V41" s="54"/>
      <c r="W41" s="54"/>
      <c r="X41" s="1"/>
      <c r="Y41" s="1"/>
      <c r="Z41" s="1"/>
      <c r="AA41" s="1"/>
    </row>
    <row r="42" spans="1:27" s="4" customFormat="1" x14ac:dyDescent="0.2">
      <c r="B42" s="7"/>
      <c r="C42" s="12"/>
      <c r="D42" s="11"/>
      <c r="E42" s="11"/>
      <c r="F42" s="10"/>
      <c r="G42" s="11"/>
      <c r="H42" s="11"/>
      <c r="I42" s="10"/>
      <c r="J42" s="5"/>
      <c r="K42" s="5"/>
      <c r="L42" s="5"/>
      <c r="M42" s="5"/>
      <c r="N42" s="5"/>
      <c r="O42" s="5"/>
      <c r="P42" s="9"/>
      <c r="Q42" s="8"/>
      <c r="R42" s="54"/>
      <c r="S42" s="54"/>
      <c r="T42" s="54"/>
      <c r="U42" s="54"/>
      <c r="V42" s="54"/>
      <c r="W42" s="54"/>
      <c r="X42" s="1"/>
      <c r="Y42" s="1"/>
      <c r="Z42" s="1"/>
      <c r="AA42" s="1"/>
    </row>
    <row r="43" spans="1:27" s="4" customFormat="1" x14ac:dyDescent="0.2">
      <c r="B43" s="7"/>
      <c r="C43" s="6"/>
      <c r="D43" s="6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4"/>
      <c r="S43" s="54"/>
      <c r="T43" s="54"/>
      <c r="U43" s="54"/>
      <c r="V43" s="54"/>
      <c r="W43" s="54"/>
      <c r="X43" s="1"/>
      <c r="Y43" s="1"/>
      <c r="Z43" s="1"/>
      <c r="AA43" s="1"/>
    </row>
  </sheetData>
  <autoFilter ref="A6:Q41">
    <sortState ref="A7:Q40">
      <sortCondition ref="Q6:Q41"/>
    </sortState>
  </autoFilter>
  <dataConsolidate/>
  <mergeCells count="21">
    <mergeCell ref="B2:B4"/>
    <mergeCell ref="C2:C4"/>
    <mergeCell ref="D2:D4"/>
    <mergeCell ref="E2:E4"/>
    <mergeCell ref="F2:F4"/>
    <mergeCell ref="G2:G4"/>
    <mergeCell ref="H2:H4"/>
    <mergeCell ref="I2:I4"/>
    <mergeCell ref="J2:K3"/>
    <mergeCell ref="N2:N4"/>
    <mergeCell ref="O2:O4"/>
    <mergeCell ref="P2:P4"/>
    <mergeCell ref="Q2:Q4"/>
    <mergeCell ref="B1:W1"/>
    <mergeCell ref="U2:U5"/>
    <mergeCell ref="V2:V5"/>
    <mergeCell ref="W2:W5"/>
    <mergeCell ref="R4:R5"/>
    <mergeCell ref="S4:S5"/>
    <mergeCell ref="T4:T5"/>
    <mergeCell ref="R2:T3"/>
  </mergeCells>
  <printOptions horizontalCentered="1"/>
  <pageMargins left="0.31496062992125984" right="0.31496062992125984" top="0.55118110236220474" bottom="0.15748031496062992" header="0.31496062992125984" footer="0.31496062992125984"/>
  <pageSetup paperSize="8" scale="47" orientation="portrait" r:id="rId1"/>
  <headerFooter>
    <oddHeader>&amp;R&amp;"TH SarabunPSK,ธรรมดา"&amp;P/&amp;N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6</vt:i4>
      </vt:variant>
    </vt:vector>
  </HeadingPairs>
  <TitlesOfParts>
    <vt:vector size="9" baseType="lpstr">
      <vt:lpstr>901</vt:lpstr>
      <vt:lpstr>902</vt:lpstr>
      <vt:lpstr>905</vt:lpstr>
      <vt:lpstr>'901'!Print_Area</vt:lpstr>
      <vt:lpstr>'902'!Print_Area</vt:lpstr>
      <vt:lpstr>'905'!Print_Area</vt:lpstr>
      <vt:lpstr>'901'!Print_Titles</vt:lpstr>
      <vt:lpstr>'902'!Print_Titles</vt:lpstr>
      <vt:lpstr>'905'!Print_Titles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2021-06-08T05:06:03Z</cp:lastPrinted>
  <dcterms:created xsi:type="dcterms:W3CDTF">2021-06-07T05:31:02Z</dcterms:created>
  <dcterms:modified xsi:type="dcterms:W3CDTF">2021-06-08T06:14:56Z</dcterms:modified>
</cp:coreProperties>
</file>