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110" yWindow="1080" windowWidth="9420" windowHeight="4545" tabRatio="599" firstSheet="1" activeTab="2"/>
  </bookViews>
  <sheets>
    <sheet name="บก-กจ.8(31วัน)-1คน " sheetId="14870" r:id="rId1"/>
    <sheet name="บก-กจ.8(31วัน)- (1)" sheetId="14878" r:id="rId2"/>
    <sheet name="บก-กจ.8(30วัน)-(2)" sheetId="14880" r:id="rId3"/>
  </sheets>
  <definedNames>
    <definedName name="_xlnm.Print_Area" localSheetId="0">'บก-กจ.8(31วัน)-1คน '!$A$1:$CD$23</definedName>
    <definedName name="_xlnm.Print_Titles" localSheetId="2">'บก-กจ.8(30วัน)-(2)'!$1:$13</definedName>
    <definedName name="_xlnm.Print_Titles" localSheetId="1">'บก-กจ.8(31วัน)- (1)'!$1:$12</definedName>
  </definedNames>
  <calcPr calcId="144525"/>
</workbook>
</file>

<file path=xl/calcChain.xml><?xml version="1.0" encoding="utf-8"?>
<calcChain xmlns="http://schemas.openxmlformats.org/spreadsheetml/2006/main">
  <c r="BJ5" i="14878" l="1"/>
  <c r="BG15" i="14870" l="1"/>
  <c r="AY14" i="14870"/>
  <c r="BK14" i="14870" s="1"/>
  <c r="BK17" i="14870" s="1"/>
  <c r="AY15" i="14880" l="1"/>
  <c r="BC35" i="14880" l="1"/>
  <c r="BK35" i="14880" s="1"/>
  <c r="BK34" i="14880"/>
  <c r="BC31" i="14880"/>
  <c r="BK31" i="14880" s="1"/>
  <c r="BK30" i="14880"/>
  <c r="BC24" i="14880"/>
  <c r="BK24" i="14880" s="1"/>
  <c r="BK23" i="14880"/>
  <c r="BC20" i="14880"/>
  <c r="BK20" i="14880" s="1"/>
  <c r="BK19" i="14880"/>
  <c r="BK33" i="14880" l="1"/>
  <c r="BK37" i="14880"/>
  <c r="BK22" i="14880"/>
  <c r="BC16" i="14880" l="1"/>
  <c r="BG29" i="14880" l="1"/>
  <c r="BK16" i="14880"/>
  <c r="BK5" i="14880"/>
  <c r="BK26" i="14880" l="1"/>
  <c r="AY27" i="14880"/>
  <c r="AY29" i="14880" s="1"/>
  <c r="BC27" i="14880"/>
  <c r="BC29" i="14880" s="1"/>
  <c r="BK15" i="14880"/>
  <c r="BK18" i="14880" s="1"/>
  <c r="BK27" i="14880" l="1"/>
  <c r="BK29" i="14880" s="1"/>
  <c r="BK38" i="14880" s="1"/>
  <c r="AG39" i="14880" s="1"/>
  <c r="BB64" i="14878"/>
  <c r="BJ64" i="14878" s="1"/>
  <c r="AX63" i="14878"/>
  <c r="BJ63" i="14878" s="1"/>
  <c r="BB60" i="14878"/>
  <c r="AX59" i="14878"/>
  <c r="BF58" i="14878"/>
  <c r="BB53" i="14878"/>
  <c r="BJ53" i="14878" s="1"/>
  <c r="AX52" i="14878"/>
  <c r="BJ52" i="14878" s="1"/>
  <c r="BB49" i="14878"/>
  <c r="BJ49" i="14878" s="1"/>
  <c r="AX48" i="14878"/>
  <c r="BJ48" i="14878" s="1"/>
  <c r="BB45" i="14878"/>
  <c r="BJ45" i="14878" s="1"/>
  <c r="AX44" i="14878"/>
  <c r="BJ44" i="14878" s="1"/>
  <c r="BF43" i="14878"/>
  <c r="BB38" i="14878"/>
  <c r="BJ38" i="14878" s="1"/>
  <c r="AX37" i="14878"/>
  <c r="BJ37" i="14878" s="1"/>
  <c r="BB34" i="14878"/>
  <c r="BJ34" i="14878" s="1"/>
  <c r="AX33" i="14878"/>
  <c r="BJ33" i="14878" s="1"/>
  <c r="BB30" i="14878"/>
  <c r="BJ30" i="14878" s="1"/>
  <c r="AX29" i="14878"/>
  <c r="BJ29" i="14878" s="1"/>
  <c r="BF28" i="14878"/>
  <c r="BB23" i="14878"/>
  <c r="BJ23" i="14878" s="1"/>
  <c r="AX22" i="14878"/>
  <c r="BJ22" i="14878" s="1"/>
  <c r="BB19" i="14878"/>
  <c r="BJ19" i="14878" s="1"/>
  <c r="AX18" i="14878"/>
  <c r="BJ18" i="14878" s="1"/>
  <c r="BB15" i="14878"/>
  <c r="BJ15" i="14878" s="1"/>
  <c r="AX14" i="14878"/>
  <c r="BJ14" i="14878" s="1"/>
  <c r="BB67" i="14878" l="1"/>
  <c r="AX67" i="14878"/>
  <c r="BJ36" i="14878"/>
  <c r="BJ51" i="14878"/>
  <c r="BJ32" i="14878"/>
  <c r="BJ66" i="14878"/>
  <c r="BJ21" i="14878"/>
  <c r="BJ60" i="14878"/>
  <c r="BJ17" i="14878"/>
  <c r="BJ40" i="14878"/>
  <c r="BJ55" i="14878"/>
  <c r="BJ25" i="14878"/>
  <c r="BJ47" i="14878"/>
  <c r="BB26" i="14878"/>
  <c r="BB28" i="14878" s="1"/>
  <c r="BB41" i="14878" s="1"/>
  <c r="BB43" i="14878" s="1"/>
  <c r="BB56" i="14878" s="1"/>
  <c r="BB58" i="14878" s="1"/>
  <c r="AX26" i="14878"/>
  <c r="AX28" i="14878" s="1"/>
  <c r="AX41" i="14878" s="1"/>
  <c r="AX43" i="14878" s="1"/>
  <c r="AX56" i="14878" s="1"/>
  <c r="AX58" i="14878" s="1"/>
  <c r="BJ59" i="14878"/>
  <c r="BJ62" i="14878" s="1"/>
  <c r="BG18" i="14870"/>
  <c r="AY18" i="14870"/>
  <c r="BK5" i="14870"/>
  <c r="BJ26" i="14878" l="1"/>
  <c r="BJ28" i="14878" s="1"/>
  <c r="BJ41" i="14878" s="1"/>
  <c r="BJ43" i="14878" s="1"/>
  <c r="BJ56" i="14878" s="1"/>
  <c r="BJ58" i="14878" s="1"/>
  <c r="BJ67" i="14878" s="1"/>
  <c r="AF68" i="14878" s="1"/>
  <c r="BK18" i="14870" l="1"/>
  <c r="AG19" i="14870" s="1"/>
</calcChain>
</file>

<file path=xl/sharedStrings.xml><?xml version="1.0" encoding="utf-8"?>
<sst xmlns="http://schemas.openxmlformats.org/spreadsheetml/2006/main" count="1162" uniqueCount="77">
  <si>
    <t>ชื่อ-สกุล</t>
  </si>
  <si>
    <t>กรมชลประทาน</t>
  </si>
  <si>
    <t>กระทรวงเกษตรและสหกรณ์</t>
  </si>
  <si>
    <t>ลำดับ</t>
  </si>
  <si>
    <t>ที่</t>
  </si>
  <si>
    <t>วันที่ปฎิบัติงานนอกเวลาราชการ</t>
  </si>
  <si>
    <t>วันปฏิบัติงานนอกเวลาราชการในวันหยุดราชการ เวลา 08.30-16.30 น.</t>
  </si>
  <si>
    <t>ตอบแทน</t>
  </si>
  <si>
    <t>วันปกติ</t>
  </si>
  <si>
    <t>(ชั่วโมง)</t>
  </si>
  <si>
    <t>วันหยุด</t>
  </si>
  <si>
    <t>(วัน)</t>
  </si>
  <si>
    <t>รวมเวลาปฏิบัติงาน</t>
  </si>
  <si>
    <t>ที่รับเงิน</t>
  </si>
  <si>
    <t>ลายมือชื่อ</t>
  </si>
  <si>
    <t>-</t>
  </si>
  <si>
    <t>โปรดนำเงินเข้าบัญชี</t>
  </si>
  <si>
    <t>ของข้าพเจ้า</t>
  </si>
  <si>
    <t>ผู้รับเงิน</t>
  </si>
  <si>
    <t>วันปฏิบัติงานนอกเวลาราชการปกติ เวลา 16.30-18.30 น.</t>
  </si>
  <si>
    <t>หลักฐานการจ่ายเงินตอบแทนการปฏิบัติงานนอกเวลาราชการ</t>
  </si>
  <si>
    <t>ชื่อส่วนราชการ</t>
  </si>
  <si>
    <t>โครงการส่งน้ำและบำรุงรักษากิ่วลม-กิ่วคอหมา</t>
  </si>
  <si>
    <t>จังหวัด</t>
  </si>
  <si>
    <t>ลำปาง</t>
  </si>
  <si>
    <r>
      <t>ประจำเดือน</t>
    </r>
    <r>
      <rPr>
        <b/>
        <u/>
        <sz val="14"/>
        <rFont val="TH SarabunPSK"/>
        <family val="2"/>
      </rPr>
      <t/>
    </r>
  </si>
  <si>
    <t>เบิกตามคำขอเบิกเลขที่</t>
  </si>
  <si>
    <t>ลงวันที่</t>
  </si>
  <si>
    <t>เดือน</t>
  </si>
  <si>
    <t>พ.ศ.</t>
  </si>
  <si>
    <t>นายช่างเครื่องกลชำนาญงาน</t>
  </si>
  <si>
    <t>—</t>
  </si>
  <si>
    <t>พนักงานชลประทาน บ 2</t>
  </si>
  <si>
    <t>นายช่างเครื่องกล</t>
  </si>
  <si>
    <t>พนักงานขับรถยนต์</t>
  </si>
  <si>
    <t>X</t>
  </si>
  <si>
    <t>(นายอนันต์  อกกว้าง)</t>
  </si>
  <si>
    <t>ผู้ควบคุมการปฏิบัติงาน</t>
  </si>
  <si>
    <t>ลงชื่อ</t>
  </si>
  <si>
    <t>ตำแหน่ง</t>
  </si>
  <si>
    <t>ผู้รับรองการปฏิบัติงาน</t>
  </si>
  <si>
    <t>บก.-กจ.8</t>
  </si>
  <si>
    <t>ผู้จ่ายเงิน</t>
  </si>
  <si>
    <t>ผู้ทำใบสำคัญ</t>
  </si>
  <si>
    <t>50 บาท/ชม.</t>
  </si>
  <si>
    <t>60 บาท/ชม.</t>
  </si>
  <si>
    <t>จำนวนเงิน</t>
  </si>
  <si>
    <t>วันเดือนปี</t>
  </si>
  <si>
    <t>รวม</t>
  </si>
  <si>
    <t>ขอรับรองว่า  ผู้มีรายชื่อข้างต้นปฏิบัติงานนอกเวลาจริง</t>
  </si>
  <si>
    <t>เสาร์</t>
  </si>
  <si>
    <t>อาทิตย์</t>
  </si>
  <si>
    <t>วันรัฐธรรมนุญ</t>
  </si>
  <si>
    <t>วันเฉลิมฯ ร.9</t>
  </si>
  <si>
    <t>เจ้าพนักงานเครี่องคอมพิวเตอร์</t>
  </si>
  <si>
    <t>พนักงานราชการ</t>
  </si>
  <si>
    <t>อัตราเงิน</t>
  </si>
  <si>
    <t>รวมเงินจ่ายทั้งสิ้น (ตัวอักษร) =</t>
  </si>
  <si>
    <t>ชดเชย วันรัฐฯ</t>
  </si>
  <si>
    <t>บัญชีถือจ่าย ปี 2560</t>
  </si>
  <si>
    <t>ลูกจ้างชั่วคราว</t>
  </si>
  <si>
    <t>(อัตราวันละ 331.30 บาท)</t>
  </si>
  <si>
    <t>662.60 บ./วัน.</t>
  </si>
  <si>
    <t>นายวิฑูรย์</t>
  </si>
  <si>
    <t>นันท์คำนิตย์</t>
  </si>
  <si>
    <t>(นายวิฑูรย์  นันท์คำนิตย์)</t>
  </si>
  <si>
    <t>ยกไป</t>
  </si>
  <si>
    <t>ยกมา</t>
  </si>
  <si>
    <t>(ข้าราชการ)</t>
  </si>
  <si>
    <t>(ลูกจ้างประจำ)</t>
  </si>
  <si>
    <t>นายท้ายเรือ ช 3</t>
  </si>
  <si>
    <t>วันปฏิบัติงานนอกเวลาราชการปกติ เวลา 16.30-20.30 น.</t>
  </si>
  <si>
    <t>สิงหาคม</t>
  </si>
  <si>
    <t>ชดเชยวันแม่แห่งชาติ</t>
  </si>
  <si>
    <t>กันยายน</t>
  </si>
  <si>
    <t>นายชื่อ</t>
  </si>
  <si>
    <t>นามสกุล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</si>
</sst>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(* #,##0.00_);_(* \(#,##0.00\);_(* &quot;-&quot;??_);_(@_)"/>
  </numFmts>
  <fonts count="27" x14ac:knownFonts="1">
    <font>
      <sz val="14"/>
      <name val="AngsanaUPC"/>
    </font>
    <font>
      <sz val="14"/>
      <name val="AngsanaUPC"/>
      <family val="1"/>
    </font>
    <font>
      <sz val="14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0"/>
      <color rgb="FFFF0000"/>
      <name val="AngsanaUPC"/>
      <family val="1"/>
    </font>
    <font>
      <b/>
      <sz val="24"/>
      <name val="TH SarabunPSK"/>
      <family val="2"/>
    </font>
    <font>
      <sz val="14"/>
      <color rgb="FF000000"/>
      <name val="TH SarabunPSK"/>
      <family val="2"/>
    </font>
    <font>
      <b/>
      <sz val="14"/>
      <name val="AngsanaUPC"/>
      <family val="1"/>
    </font>
    <font>
      <sz val="12"/>
      <name val="AngsanaUPC"/>
      <family val="1"/>
    </font>
    <font>
      <sz val="8"/>
      <name val="AngsanaUPC"/>
      <family val="1"/>
    </font>
    <font>
      <sz val="14"/>
      <name val="Cordia New"/>
      <family val="2"/>
    </font>
    <font>
      <sz val="14"/>
      <name val="Angsana New"/>
      <family val="1"/>
    </font>
    <font>
      <sz val="14"/>
      <name val="Browallia New"/>
      <family val="2"/>
    </font>
    <font>
      <b/>
      <sz val="14"/>
      <name val="Cordia New"/>
      <family val="2"/>
    </font>
    <font>
      <b/>
      <u val="double"/>
      <sz val="14"/>
      <name val="Angsana New"/>
      <family val="1"/>
    </font>
    <font>
      <b/>
      <sz val="14"/>
      <name val="Angsana New"/>
      <family val="1"/>
    </font>
    <font>
      <b/>
      <sz val="13"/>
      <name val="AngsanaUPC"/>
      <family val="1"/>
    </font>
    <font>
      <b/>
      <sz val="10"/>
      <name val="AngsanaUPC"/>
      <family val="1"/>
    </font>
    <font>
      <b/>
      <sz val="12"/>
      <name val="AngsanaUPC"/>
      <family val="1"/>
    </font>
    <font>
      <b/>
      <sz val="11"/>
      <name val="AngsanaUPC"/>
      <family val="1"/>
    </font>
    <font>
      <sz val="10"/>
      <name val="AngsanaUPC"/>
      <family val="1"/>
    </font>
    <font>
      <sz val="14"/>
      <color rgb="FFFF0000"/>
      <name val="Cordia New"/>
      <family val="2"/>
    </font>
    <font>
      <sz val="8"/>
      <color rgb="FFFF0000"/>
      <name val="AngsanaUPC"/>
      <family val="1"/>
    </font>
    <font>
      <b/>
      <sz val="20"/>
      <name val="Angsana New"/>
      <family val="1"/>
    </font>
    <font>
      <sz val="11"/>
      <name val="Cordia New"/>
      <family val="2"/>
    </font>
    <font>
      <sz val="12"/>
      <name val="Cordia New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287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1" fillId="0" borderId="0" xfId="0" applyFont="1" applyBorder="1"/>
    <xf numFmtId="0" fontId="7" fillId="0" borderId="0" xfId="0" applyFont="1" applyAlignment="1">
      <alignment horizontal="left" vertical="center" readingOrder="1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/>
    <xf numFmtId="0" fontId="0" fillId="0" borderId="1" xfId="0" applyBorder="1"/>
    <xf numFmtId="0" fontId="0" fillId="0" borderId="9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9" xfId="0" applyBorder="1"/>
    <xf numFmtId="0" fontId="1" fillId="0" borderId="29" xfId="0" applyFont="1" applyBorder="1"/>
    <xf numFmtId="0" fontId="11" fillId="0" borderId="19" xfId="0" applyFont="1" applyBorder="1"/>
    <xf numFmtId="0" fontId="11" fillId="0" borderId="21" xfId="0" applyFont="1" applyBorder="1"/>
    <xf numFmtId="0" fontId="11" fillId="0" borderId="20" xfId="0" applyFont="1" applyBorder="1"/>
    <xf numFmtId="0" fontId="11" fillId="0" borderId="22" xfId="0" applyFont="1" applyBorder="1"/>
    <xf numFmtId="0" fontId="10" fillId="0" borderId="10" xfId="0" applyFont="1" applyBorder="1" applyAlignment="1">
      <alignment horizontal="left" vertical="center" textRotation="90"/>
    </xf>
    <xf numFmtId="0" fontId="12" fillId="0" borderId="1" xfId="0" applyFont="1" applyBorder="1"/>
    <xf numFmtId="0" fontId="12" fillId="0" borderId="9" xfId="0" applyFont="1" applyBorder="1"/>
    <xf numFmtId="0" fontId="12" fillId="0" borderId="2" xfId="0" applyFont="1" applyBorder="1"/>
    <xf numFmtId="0" fontId="11" fillId="0" borderId="37" xfId="0" applyFont="1" applyBorder="1"/>
    <xf numFmtId="0" fontId="11" fillId="0" borderId="38" xfId="0" applyFont="1" applyBorder="1"/>
    <xf numFmtId="0" fontId="11" fillId="0" borderId="39" xfId="0" applyFont="1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11" fillId="0" borderId="40" xfId="0" applyFont="1" applyBorder="1"/>
    <xf numFmtId="0" fontId="11" fillId="0" borderId="41" xfId="0" applyFont="1" applyBorder="1"/>
    <xf numFmtId="0" fontId="11" fillId="0" borderId="42" xfId="0" applyFont="1" applyBorder="1"/>
    <xf numFmtId="0" fontId="11" fillId="0" borderId="43" xfId="0" applyFont="1" applyBorder="1"/>
    <xf numFmtId="0" fontId="14" fillId="0" borderId="0" xfId="0" applyFont="1" applyBorder="1" applyAlignment="1">
      <alignment horizontal="center"/>
    </xf>
    <xf numFmtId="0" fontId="8" fillId="0" borderId="1" xfId="0" applyFont="1" applyBorder="1"/>
    <xf numFmtId="0" fontId="8" fillId="0" borderId="9" xfId="0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0" xfId="0" applyFont="1" applyBorder="1"/>
    <xf numFmtId="0" fontId="8" fillId="0" borderId="4" xfId="0" applyFont="1" applyBorder="1"/>
    <xf numFmtId="0" fontId="18" fillId="0" borderId="3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7" fillId="0" borderId="3" xfId="0" applyFont="1" applyBorder="1" applyAlignment="1"/>
    <xf numFmtId="0" fontId="17" fillId="0" borderId="0" xfId="0" applyFont="1" applyBorder="1" applyAlignment="1"/>
    <xf numFmtId="0" fontId="17" fillId="0" borderId="4" xfId="0" applyFont="1" applyBorder="1" applyAlignment="1"/>
    <xf numFmtId="0" fontId="8" fillId="0" borderId="3" xfId="0" applyFont="1" applyBorder="1" applyAlignment="1"/>
    <xf numFmtId="0" fontId="8" fillId="0" borderId="0" xfId="0" applyFont="1" applyBorder="1" applyAlignment="1"/>
    <xf numFmtId="0" fontId="8" fillId="0" borderId="4" xfId="0" applyFont="1" applyBorder="1" applyAlignment="1"/>
    <xf numFmtId="0" fontId="19" fillId="0" borderId="3" xfId="0" applyFont="1" applyBorder="1" applyAlignment="1"/>
    <xf numFmtId="0" fontId="19" fillId="0" borderId="0" xfId="0" applyFont="1" applyBorder="1" applyAlignment="1"/>
    <xf numFmtId="0" fontId="19" fillId="0" borderId="4" xfId="0" applyFont="1" applyBorder="1" applyAlignment="1"/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44" xfId="0" applyBorder="1"/>
    <xf numFmtId="0" fontId="0" fillId="0" borderId="45" xfId="0" applyBorder="1"/>
    <xf numFmtId="0" fontId="1" fillId="0" borderId="45" xfId="0" applyFont="1" applyBorder="1"/>
    <xf numFmtId="0" fontId="0" fillId="0" borderId="46" xfId="0" applyBorder="1"/>
    <xf numFmtId="0" fontId="16" fillId="0" borderId="44" xfId="0" applyFont="1" applyBorder="1" applyAlignment="1"/>
    <xf numFmtId="0" fontId="16" fillId="0" borderId="45" xfId="0" applyFont="1" applyBorder="1" applyAlignment="1"/>
    <xf numFmtId="0" fontId="12" fillId="0" borderId="44" xfId="0" applyFont="1" applyBorder="1"/>
    <xf numFmtId="0" fontId="12" fillId="0" borderId="45" xfId="0" applyFont="1" applyBorder="1"/>
    <xf numFmtId="0" fontId="12" fillId="0" borderId="46" xfId="0" applyFont="1" applyBorder="1"/>
    <xf numFmtId="0" fontId="1" fillId="0" borderId="44" xfId="0" applyFont="1" applyBorder="1"/>
    <xf numFmtId="0" fontId="1" fillId="0" borderId="46" xfId="0" applyFont="1" applyBorder="1"/>
    <xf numFmtId="0" fontId="21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2" fillId="0" borderId="2" xfId="0" quotePrefix="1" applyFont="1" applyBorder="1" applyAlignment="1">
      <alignment horizontal="center"/>
    </xf>
    <xf numFmtId="0" fontId="22" fillId="0" borderId="19" xfId="0" quotePrefix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22" fillId="0" borderId="22" xfId="0" quotePrefix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0" xfId="0" applyFont="1"/>
    <xf numFmtId="0" fontId="0" fillId="0" borderId="34" xfId="0" applyBorder="1"/>
    <xf numFmtId="0" fontId="10" fillId="0" borderId="6" xfId="0" applyFont="1" applyBorder="1" applyAlignment="1">
      <alignment vertical="center"/>
    </xf>
    <xf numFmtId="0" fontId="12" fillId="0" borderId="0" xfId="0" applyFont="1"/>
    <xf numFmtId="0" fontId="12" fillId="0" borderId="4" xfId="0" applyFont="1" applyBorder="1"/>
    <xf numFmtId="0" fontId="12" fillId="0" borderId="5" xfId="0" applyFont="1" applyBorder="1"/>
    <xf numFmtId="0" fontId="16" fillId="0" borderId="0" xfId="0" applyFont="1" applyAlignment="1">
      <alignment horizontal="left"/>
    </xf>
    <xf numFmtId="0" fontId="12" fillId="0" borderId="15" xfId="0" applyFont="1" applyBorder="1"/>
    <xf numFmtId="0" fontId="16" fillId="0" borderId="0" xfId="0" applyFont="1" applyBorder="1" applyAlignment="1">
      <alignment horizontal="left"/>
    </xf>
    <xf numFmtId="0" fontId="12" fillId="0" borderId="18" xfId="0" applyFont="1" applyBorder="1"/>
    <xf numFmtId="0" fontId="16" fillId="0" borderId="18" xfId="0" applyFont="1" applyBorder="1" applyAlignment="1">
      <alignment horizontal="right"/>
    </xf>
    <xf numFmtId="0" fontId="16" fillId="0" borderId="15" xfId="0" applyFont="1" applyBorder="1" applyAlignment="1"/>
    <xf numFmtId="0" fontId="16" fillId="0" borderId="0" xfId="0" applyFont="1" applyBorder="1" applyAlignment="1"/>
    <xf numFmtId="0" fontId="11" fillId="0" borderId="2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2" xfId="0" quotePrefix="1" applyFont="1" applyBorder="1" applyAlignment="1">
      <alignment horizontal="center"/>
    </xf>
    <xf numFmtId="0" fontId="11" fillId="0" borderId="2" xfId="0" quotePrefix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/>
    <xf numFmtId="0" fontId="22" fillId="0" borderId="47" xfId="0" quotePrefix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6" fillId="0" borderId="25" xfId="0" applyFont="1" applyBorder="1" applyAlignment="1"/>
    <xf numFmtId="0" fontId="16" fillId="0" borderId="26" xfId="0" applyFont="1" applyBorder="1" applyAlignment="1"/>
    <xf numFmtId="0" fontId="12" fillId="0" borderId="25" xfId="0" applyFont="1" applyBorder="1"/>
    <xf numFmtId="0" fontId="12" fillId="0" borderId="26" xfId="0" applyFont="1" applyBorder="1"/>
    <xf numFmtId="0" fontId="12" fillId="0" borderId="27" xfId="0" applyFont="1" applyBorder="1"/>
    <xf numFmtId="0" fontId="1" fillId="0" borderId="26" xfId="0" applyFont="1" applyBorder="1"/>
    <xf numFmtId="0" fontId="1" fillId="0" borderId="25" xfId="0" applyFont="1" applyBorder="1"/>
    <xf numFmtId="0" fontId="1" fillId="0" borderId="27" xfId="0" applyFont="1" applyBorder="1"/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21" fillId="0" borderId="48" xfId="0" applyFont="1" applyBorder="1" applyAlignment="1">
      <alignment horizontal="center" vertical="center"/>
    </xf>
    <xf numFmtId="0" fontId="17" fillId="0" borderId="25" xfId="0" applyFont="1" applyBorder="1" applyAlignment="1"/>
    <xf numFmtId="0" fontId="17" fillId="0" borderId="26" xfId="0" applyFont="1" applyBorder="1" applyAlignment="1"/>
    <xf numFmtId="0" fontId="17" fillId="0" borderId="27" xfId="0" applyFont="1" applyBorder="1" applyAlignment="1"/>
    <xf numFmtId="0" fontId="8" fillId="0" borderId="25" xfId="0" applyFont="1" applyBorder="1" applyAlignment="1"/>
    <xf numFmtId="0" fontId="8" fillId="0" borderId="26" xfId="0" applyFont="1" applyBorder="1" applyAlignment="1"/>
    <xf numFmtId="0" fontId="8" fillId="0" borderId="27" xfId="0" applyFont="1" applyBorder="1" applyAlignment="1"/>
    <xf numFmtId="0" fontId="19" fillId="0" borderId="25" xfId="0" applyFont="1" applyBorder="1" applyAlignment="1"/>
    <xf numFmtId="0" fontId="19" fillId="0" borderId="26" xfId="0" applyFont="1" applyBorder="1" applyAlignment="1"/>
    <xf numFmtId="0" fontId="19" fillId="0" borderId="27" xfId="0" applyFont="1" applyBorder="1" applyAlignment="1"/>
    <xf numFmtId="0" fontId="17" fillId="0" borderId="0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5" fillId="0" borderId="4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0" xfId="0" applyFont="1" applyAlignment="1">
      <alignment horizontal="right" vertical="top"/>
    </xf>
    <xf numFmtId="0" fontId="24" fillId="0" borderId="0" xfId="0" applyFont="1" applyAlignment="1">
      <alignment horizontal="center"/>
    </xf>
    <xf numFmtId="0" fontId="12" fillId="0" borderId="15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23" fillId="0" borderId="6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horizontal="center" vertical="center" textRotation="90"/>
    </xf>
    <xf numFmtId="0" fontId="17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3" fillId="0" borderId="31" xfId="0" applyFont="1" applyBorder="1" applyAlignment="1">
      <alignment horizontal="center" vertical="top"/>
    </xf>
    <xf numFmtId="0" fontId="13" fillId="0" borderId="32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3" fillId="0" borderId="25" xfId="0" applyFont="1" applyBorder="1" applyAlignment="1">
      <alignment horizontal="center" vertical="top"/>
    </xf>
    <xf numFmtId="0" fontId="13" fillId="0" borderId="27" xfId="0" applyFont="1" applyBorder="1" applyAlignment="1">
      <alignment horizontal="center" vertical="top"/>
    </xf>
    <xf numFmtId="0" fontId="8" fillId="0" borderId="23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11" fillId="0" borderId="2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1" fillId="0" borderId="20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top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187" fontId="11" fillId="0" borderId="20" xfId="1" applyFont="1" applyBorder="1" applyAlignment="1">
      <alignment horizontal="center"/>
    </xf>
    <xf numFmtId="187" fontId="11" fillId="0" borderId="21" xfId="1" applyFont="1" applyBorder="1" applyAlignment="1">
      <alignment horizontal="center"/>
    </xf>
    <xf numFmtId="187" fontId="11" fillId="0" borderId="22" xfId="1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187" fontId="11" fillId="0" borderId="33" xfId="1" applyFont="1" applyBorder="1" applyAlignment="1">
      <alignment horizontal="center"/>
    </xf>
    <xf numFmtId="187" fontId="11" fillId="0" borderId="34" xfId="1" applyFont="1" applyBorder="1" applyAlignment="1">
      <alignment horizontal="center"/>
    </xf>
    <xf numFmtId="187" fontId="11" fillId="0" borderId="35" xfId="1" applyFont="1" applyBorder="1" applyAlignment="1">
      <alignment horizontal="center"/>
    </xf>
    <xf numFmtId="187" fontId="11" fillId="0" borderId="23" xfId="1" applyFont="1" applyBorder="1" applyAlignment="1">
      <alignment horizontal="center"/>
    </xf>
    <xf numFmtId="187" fontId="11" fillId="0" borderId="17" xfId="1" applyFont="1" applyBorder="1" applyAlignment="1">
      <alignment horizontal="center"/>
    </xf>
    <xf numFmtId="187" fontId="11" fillId="0" borderId="24" xfId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187" fontId="15" fillId="0" borderId="40" xfId="0" applyNumberFormat="1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8" fillId="0" borderId="29" xfId="0" applyFont="1" applyBorder="1" applyAlignment="1">
      <alignment horizontal="right"/>
    </xf>
    <xf numFmtId="0" fontId="8" fillId="0" borderId="30" xfId="0" applyFont="1" applyBorder="1" applyAlignment="1">
      <alignment horizontal="right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187" fontId="8" fillId="0" borderId="28" xfId="0" applyNumberFormat="1" applyFont="1" applyBorder="1" applyAlignment="1">
      <alignment horizontal="center"/>
    </xf>
    <xf numFmtId="0" fontId="16" fillId="0" borderId="45" xfId="0" applyFont="1" applyBorder="1" applyAlignment="1">
      <alignment horizontal="right"/>
    </xf>
    <xf numFmtId="0" fontId="16" fillId="0" borderId="46" xfId="0" applyFont="1" applyBorder="1" applyAlignment="1">
      <alignment horizontal="right"/>
    </xf>
    <xf numFmtId="0" fontId="16" fillId="0" borderId="44" xfId="0" applyFont="1" applyBorder="1" applyAlignment="1">
      <alignment horizontal="center"/>
    </xf>
    <xf numFmtId="187" fontId="8" fillId="0" borderId="44" xfId="0" applyNumberFormat="1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 textRotation="90"/>
    </xf>
    <xf numFmtId="0" fontId="10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23" fillId="0" borderId="5" xfId="0" applyFont="1" applyBorder="1" applyAlignment="1">
      <alignment horizontal="center" vertical="center" textRotation="90"/>
    </xf>
    <xf numFmtId="0" fontId="10" fillId="0" borderId="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textRotation="90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1" fillId="0" borderId="9" xfId="0" quotePrefix="1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31751</xdr:colOff>
      <xdr:row>0</xdr:row>
      <xdr:rowOff>0</xdr:rowOff>
    </xdr:from>
    <xdr:to>
      <xdr:col>42</xdr:col>
      <xdr:colOff>80469</xdr:colOff>
      <xdr:row>1</xdr:row>
      <xdr:rowOff>252662</xdr:rowOff>
    </xdr:to>
    <xdr:pic>
      <xdr:nvPicPr>
        <xdr:cNvPr id="2" name="รูปภาพ 1" descr="garuda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37101" y="0"/>
          <a:ext cx="544018" cy="5288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31751</xdr:colOff>
      <xdr:row>0</xdr:row>
      <xdr:rowOff>0</xdr:rowOff>
    </xdr:from>
    <xdr:to>
      <xdr:col>41</xdr:col>
      <xdr:colOff>80470</xdr:colOff>
      <xdr:row>1</xdr:row>
      <xdr:rowOff>252662</xdr:rowOff>
    </xdr:to>
    <xdr:pic>
      <xdr:nvPicPr>
        <xdr:cNvPr id="2" name="รูปภาพ 1" descr="garuda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37101" y="0"/>
          <a:ext cx="544018" cy="5288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31751</xdr:colOff>
      <xdr:row>0</xdr:row>
      <xdr:rowOff>0</xdr:rowOff>
    </xdr:from>
    <xdr:to>
      <xdr:col>42</xdr:col>
      <xdr:colOff>51161</xdr:colOff>
      <xdr:row>1</xdr:row>
      <xdr:rowOff>252662</xdr:rowOff>
    </xdr:to>
    <xdr:pic>
      <xdr:nvPicPr>
        <xdr:cNvPr id="2" name="รูปภาพ 1" descr="garuda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37101" y="0"/>
          <a:ext cx="544018" cy="5288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3"/>
  <sheetViews>
    <sheetView topLeftCell="A4" zoomScale="130" zoomScaleNormal="130" workbookViewId="0">
      <selection activeCell="Q26" sqref="Q26"/>
    </sheetView>
  </sheetViews>
  <sheetFormatPr defaultColWidth="2.1640625" defaultRowHeight="21" x14ac:dyDescent="0.45"/>
  <cols>
    <col min="14" max="14" width="1.33203125" customWidth="1"/>
    <col min="54" max="54" width="1.33203125" customWidth="1"/>
    <col min="58" max="58" width="1.5" customWidth="1"/>
    <col min="61" max="61" width="2.1640625" customWidth="1"/>
    <col min="62" max="62" width="1.5" customWidth="1"/>
  </cols>
  <sheetData>
    <row r="1" spans="1:82" ht="21.75" customHeight="1" x14ac:dyDescent="0.45">
      <c r="A1" s="88" t="s">
        <v>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2"/>
      <c r="AO1" s="93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154" t="s">
        <v>41</v>
      </c>
      <c r="BW1" s="154"/>
      <c r="BX1" s="154"/>
      <c r="BY1" s="154"/>
      <c r="BZ1" s="154"/>
      <c r="CA1" s="154"/>
      <c r="CB1" s="154"/>
      <c r="CC1" s="154"/>
      <c r="CD1" s="154"/>
    </row>
    <row r="2" spans="1:82" ht="21.75" customHeight="1" x14ac:dyDescent="0.45">
      <c r="A2" s="88" t="s">
        <v>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154"/>
      <c r="BW2" s="154"/>
      <c r="BX2" s="154"/>
      <c r="BY2" s="154"/>
      <c r="BZ2" s="154"/>
      <c r="CA2" s="154"/>
      <c r="CB2" s="154"/>
      <c r="CC2" s="154"/>
      <c r="CD2" s="154"/>
    </row>
    <row r="3" spans="1:82" ht="29.25" x14ac:dyDescent="0.6">
      <c r="A3" s="155" t="s">
        <v>20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</row>
    <row r="4" spans="1:82" ht="21.75" x14ac:dyDescent="0.5">
      <c r="A4" s="91"/>
      <c r="B4" s="91"/>
      <c r="C4" s="91"/>
      <c r="D4" s="91"/>
      <c r="E4" s="91"/>
      <c r="F4" s="91"/>
      <c r="G4" s="91"/>
      <c r="H4" s="91"/>
      <c r="I4" s="91"/>
      <c r="J4" s="91"/>
      <c r="K4" s="94" t="s">
        <v>21</v>
      </c>
      <c r="L4" s="91"/>
      <c r="M4" s="91"/>
      <c r="N4" s="91"/>
      <c r="O4" s="91"/>
      <c r="P4" s="91"/>
      <c r="Q4" s="91"/>
      <c r="R4" s="264" t="s">
        <v>22</v>
      </c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94" t="s">
        <v>23</v>
      </c>
      <c r="AN4" s="91"/>
      <c r="AO4" s="91"/>
      <c r="AP4" s="95"/>
      <c r="AQ4" s="264" t="s">
        <v>24</v>
      </c>
      <c r="AR4" s="264"/>
      <c r="AS4" s="264"/>
      <c r="AT4" s="264"/>
      <c r="AU4" s="264"/>
      <c r="AV4" s="264"/>
      <c r="AW4" s="94" t="s">
        <v>25</v>
      </c>
      <c r="AX4" s="91"/>
      <c r="AY4" s="91"/>
      <c r="AZ4" s="91"/>
      <c r="BA4" s="91"/>
      <c r="BB4" s="95"/>
      <c r="BC4" s="264" t="s">
        <v>72</v>
      </c>
      <c r="BD4" s="264"/>
      <c r="BE4" s="264"/>
      <c r="BF4" s="264"/>
      <c r="BG4" s="264"/>
      <c r="BH4" s="264"/>
      <c r="BI4" s="264"/>
      <c r="BJ4" s="264"/>
      <c r="BK4" s="264"/>
      <c r="BL4" s="94" t="s">
        <v>29</v>
      </c>
      <c r="BM4" s="91"/>
      <c r="BN4" s="95"/>
      <c r="BO4" s="264">
        <v>2560</v>
      </c>
      <c r="BP4" s="264"/>
      <c r="BQ4" s="264"/>
      <c r="BR4" s="264"/>
      <c r="BS4" s="264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</row>
    <row r="5" spans="1:82" ht="21.75" x14ac:dyDescent="0.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6" t="s">
        <v>26</v>
      </c>
      <c r="R5" s="91"/>
      <c r="S5" s="91"/>
      <c r="T5" s="91"/>
      <c r="U5" s="97"/>
      <c r="V5" s="97"/>
      <c r="W5" s="97"/>
      <c r="X5" s="97"/>
      <c r="Y5" s="97"/>
      <c r="Z5" s="98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96" t="s">
        <v>27</v>
      </c>
      <c r="AM5" s="86"/>
      <c r="AN5" s="86"/>
      <c r="AO5" s="99"/>
      <c r="AP5" s="161"/>
      <c r="AQ5" s="161"/>
      <c r="AR5" s="161"/>
      <c r="AS5" s="161"/>
      <c r="AT5" s="161"/>
      <c r="AU5" s="161"/>
      <c r="AV5" s="96" t="s">
        <v>28</v>
      </c>
      <c r="AW5" s="100"/>
      <c r="AX5" s="95"/>
      <c r="AY5" s="156"/>
      <c r="AZ5" s="156"/>
      <c r="BA5" s="156"/>
      <c r="BB5" s="156"/>
      <c r="BC5" s="156"/>
      <c r="BD5" s="156"/>
      <c r="BE5" s="156"/>
      <c r="BF5" s="156"/>
      <c r="BG5" s="94" t="s">
        <v>29</v>
      </c>
      <c r="BH5" s="94"/>
      <c r="BI5" s="91"/>
      <c r="BJ5" s="95"/>
      <c r="BK5" s="264">
        <f>BO4</f>
        <v>2560</v>
      </c>
      <c r="BL5" s="264"/>
      <c r="BM5" s="264"/>
      <c r="BN5" s="264"/>
      <c r="BO5" s="264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</row>
    <row r="6" spans="1:82" ht="5.0999999999999996" customHeight="1" x14ac:dyDescent="0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5"/>
      <c r="R6" s="3"/>
      <c r="S6" s="3"/>
      <c r="T6" s="3"/>
      <c r="U6" s="7"/>
      <c r="V6" s="7"/>
      <c r="W6" s="7"/>
      <c r="X6" s="7"/>
      <c r="Y6" s="7"/>
      <c r="Z6" s="2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5"/>
      <c r="AM6" s="1"/>
      <c r="AN6" s="1"/>
      <c r="AO6" s="6"/>
      <c r="AP6" s="47"/>
      <c r="AQ6" s="47"/>
      <c r="AR6" s="47"/>
      <c r="AS6" s="47"/>
      <c r="AT6" s="47"/>
      <c r="AU6" s="47"/>
      <c r="AV6" s="5"/>
      <c r="AW6" s="6"/>
      <c r="AX6" s="7"/>
      <c r="AY6" s="87"/>
      <c r="AZ6" s="87"/>
      <c r="BA6" s="87"/>
      <c r="BB6" s="87"/>
      <c r="BC6" s="87"/>
      <c r="BD6" s="87"/>
      <c r="BE6" s="87"/>
      <c r="BF6" s="87"/>
      <c r="BG6" s="4"/>
      <c r="BH6" s="4"/>
      <c r="BI6" s="3"/>
      <c r="BJ6" s="7"/>
      <c r="BK6" s="87"/>
      <c r="BL6" s="87"/>
      <c r="BM6" s="87"/>
      <c r="BN6" s="87"/>
      <c r="BO6" s="87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</row>
    <row r="7" spans="1:82" x14ac:dyDescent="0.45">
      <c r="A7" s="19"/>
      <c r="B7" s="20"/>
      <c r="C7" s="162" t="s">
        <v>0</v>
      </c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4"/>
      <c r="O7" s="19"/>
      <c r="P7" s="20"/>
      <c r="Q7" s="20"/>
      <c r="R7" s="20"/>
      <c r="S7" s="21"/>
      <c r="T7" s="168" t="s">
        <v>5</v>
      </c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70"/>
      <c r="AY7" s="171" t="s">
        <v>12</v>
      </c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3"/>
      <c r="BK7" s="162" t="s">
        <v>46</v>
      </c>
      <c r="BL7" s="163"/>
      <c r="BM7" s="163"/>
      <c r="BN7" s="163"/>
      <c r="BO7" s="164"/>
      <c r="BP7" s="48"/>
      <c r="BQ7" s="49"/>
      <c r="BR7" s="49"/>
      <c r="BS7" s="50"/>
      <c r="BT7" s="48"/>
      <c r="BU7" s="49"/>
      <c r="BV7" s="49"/>
      <c r="BW7" s="49"/>
      <c r="BX7" s="49"/>
      <c r="BY7" s="48"/>
      <c r="BZ7" s="49"/>
      <c r="CA7" s="49"/>
      <c r="CB7" s="49"/>
      <c r="CC7" s="49"/>
      <c r="CD7" s="50"/>
    </row>
    <row r="8" spans="1:82" x14ac:dyDescent="0.45">
      <c r="A8" s="22"/>
      <c r="B8" s="18"/>
      <c r="C8" s="165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7"/>
      <c r="O8" s="22"/>
      <c r="P8" s="18"/>
      <c r="Q8" s="18"/>
      <c r="R8" s="18"/>
      <c r="S8" s="23"/>
      <c r="T8" s="168" t="s">
        <v>71</v>
      </c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70"/>
      <c r="AY8" s="174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6"/>
      <c r="BK8" s="165"/>
      <c r="BL8" s="166"/>
      <c r="BM8" s="166"/>
      <c r="BN8" s="166"/>
      <c r="BO8" s="167"/>
      <c r="BP8" s="51"/>
      <c r="BQ8" s="52"/>
      <c r="BR8" s="52"/>
      <c r="BS8" s="53"/>
      <c r="BT8" s="51"/>
      <c r="BU8" s="52"/>
      <c r="BV8" s="52"/>
      <c r="BW8" s="52"/>
      <c r="BX8" s="52"/>
      <c r="BY8" s="51"/>
      <c r="BZ8" s="52"/>
      <c r="CA8" s="52"/>
      <c r="CB8" s="52"/>
      <c r="CC8" s="52"/>
      <c r="CD8" s="53"/>
    </row>
    <row r="9" spans="1:82" x14ac:dyDescent="0.45">
      <c r="A9" s="183" t="s">
        <v>3</v>
      </c>
      <c r="B9" s="184"/>
      <c r="C9" s="165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7"/>
      <c r="O9" s="151" t="s">
        <v>56</v>
      </c>
      <c r="P9" s="152"/>
      <c r="Q9" s="152"/>
      <c r="R9" s="152"/>
      <c r="S9" s="153"/>
      <c r="T9" s="168" t="s">
        <v>6</v>
      </c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70"/>
      <c r="AY9" s="31"/>
      <c r="AZ9" s="32"/>
      <c r="BA9" s="32"/>
      <c r="BB9" s="33"/>
      <c r="BC9" s="31"/>
      <c r="BD9" s="32"/>
      <c r="BE9" s="32"/>
      <c r="BF9" s="33"/>
      <c r="BG9" s="31"/>
      <c r="BH9" s="32"/>
      <c r="BI9" s="32"/>
      <c r="BJ9" s="33"/>
      <c r="BK9" s="165"/>
      <c r="BL9" s="166"/>
      <c r="BM9" s="166"/>
      <c r="BN9" s="166"/>
      <c r="BO9" s="167"/>
      <c r="BP9" s="149" t="s">
        <v>47</v>
      </c>
      <c r="BQ9" s="149"/>
      <c r="BR9" s="149"/>
      <c r="BS9" s="150"/>
      <c r="BT9" s="151" t="s">
        <v>14</v>
      </c>
      <c r="BU9" s="152"/>
      <c r="BV9" s="152"/>
      <c r="BW9" s="152"/>
      <c r="BX9" s="153"/>
      <c r="BY9" s="157" t="s">
        <v>16</v>
      </c>
      <c r="BZ9" s="158"/>
      <c r="CA9" s="158"/>
      <c r="CB9" s="158"/>
      <c r="CC9" s="158"/>
      <c r="CD9" s="159"/>
    </row>
    <row r="10" spans="1:82" ht="21" customHeight="1" x14ac:dyDescent="0.45">
      <c r="A10" s="183" t="s">
        <v>4</v>
      </c>
      <c r="B10" s="184"/>
      <c r="C10" s="165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7"/>
      <c r="O10" s="151" t="s">
        <v>7</v>
      </c>
      <c r="P10" s="152"/>
      <c r="Q10" s="152"/>
      <c r="R10" s="152"/>
      <c r="S10" s="153"/>
      <c r="T10" s="180"/>
      <c r="U10" s="180"/>
      <c r="V10" s="180"/>
      <c r="W10" s="180"/>
      <c r="X10" s="180" t="s">
        <v>50</v>
      </c>
      <c r="Y10" s="180" t="s">
        <v>51</v>
      </c>
      <c r="Z10" s="262"/>
      <c r="AA10" s="180"/>
      <c r="AB10" s="180"/>
      <c r="AC10" s="180"/>
      <c r="AD10" s="180"/>
      <c r="AE10" s="180" t="s">
        <v>50</v>
      </c>
      <c r="AF10" s="180" t="s">
        <v>51</v>
      </c>
      <c r="AG10" s="180" t="s">
        <v>73</v>
      </c>
      <c r="AH10" s="180"/>
      <c r="AI10" s="180"/>
      <c r="AJ10" s="180"/>
      <c r="AK10" s="180"/>
      <c r="AL10" s="180" t="s">
        <v>50</v>
      </c>
      <c r="AM10" s="180" t="s">
        <v>51</v>
      </c>
      <c r="AN10" s="262"/>
      <c r="AO10" s="180"/>
      <c r="AP10" s="180"/>
      <c r="AQ10" s="180"/>
      <c r="AR10" s="180"/>
      <c r="AS10" s="180" t="s">
        <v>50</v>
      </c>
      <c r="AT10" s="180" t="s">
        <v>51</v>
      </c>
      <c r="AU10" s="180"/>
      <c r="AV10" s="180"/>
      <c r="AW10" s="180"/>
      <c r="AX10" s="260"/>
      <c r="AY10" s="182" t="s">
        <v>8</v>
      </c>
      <c r="AZ10" s="149"/>
      <c r="BA10" s="149"/>
      <c r="BB10" s="150"/>
      <c r="BC10" s="182" t="s">
        <v>10</v>
      </c>
      <c r="BD10" s="149"/>
      <c r="BE10" s="149"/>
      <c r="BF10" s="150"/>
      <c r="BG10" s="182" t="s">
        <v>10</v>
      </c>
      <c r="BH10" s="149"/>
      <c r="BI10" s="149"/>
      <c r="BJ10" s="150"/>
      <c r="BK10" s="165"/>
      <c r="BL10" s="166"/>
      <c r="BM10" s="166"/>
      <c r="BN10" s="166"/>
      <c r="BO10" s="167"/>
      <c r="BP10" s="149" t="s">
        <v>13</v>
      </c>
      <c r="BQ10" s="149"/>
      <c r="BR10" s="149"/>
      <c r="BS10" s="150"/>
      <c r="BT10" s="151" t="s">
        <v>18</v>
      </c>
      <c r="BU10" s="152"/>
      <c r="BV10" s="152"/>
      <c r="BW10" s="152"/>
      <c r="BX10" s="153"/>
      <c r="BY10" s="177" t="s">
        <v>17</v>
      </c>
      <c r="BZ10" s="178"/>
      <c r="CA10" s="178"/>
      <c r="CB10" s="178"/>
      <c r="CC10" s="178"/>
      <c r="CD10" s="179"/>
    </row>
    <row r="11" spans="1:82" ht="26.25" customHeight="1" x14ac:dyDescent="0.45">
      <c r="A11" s="22"/>
      <c r="B11" s="18"/>
      <c r="C11" s="165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7"/>
      <c r="O11" s="22"/>
      <c r="P11" s="18"/>
      <c r="Q11" s="18"/>
      <c r="R11" s="18"/>
      <c r="S11" s="23"/>
      <c r="T11" s="181"/>
      <c r="U11" s="181"/>
      <c r="V11" s="181"/>
      <c r="W11" s="181"/>
      <c r="X11" s="181"/>
      <c r="Y11" s="181"/>
      <c r="Z11" s="263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263"/>
      <c r="AO11" s="181"/>
      <c r="AP11" s="181"/>
      <c r="AQ11" s="181"/>
      <c r="AR11" s="181"/>
      <c r="AS11" s="181"/>
      <c r="AT11" s="181"/>
      <c r="AU11" s="181"/>
      <c r="AV11" s="181"/>
      <c r="AW11" s="181"/>
      <c r="AX11" s="261"/>
      <c r="AY11" s="197" t="s">
        <v>9</v>
      </c>
      <c r="AZ11" s="198"/>
      <c r="BA11" s="198"/>
      <c r="BB11" s="199"/>
      <c r="BC11" s="197" t="s">
        <v>9</v>
      </c>
      <c r="BD11" s="198"/>
      <c r="BE11" s="198"/>
      <c r="BF11" s="199"/>
      <c r="BG11" s="197" t="s">
        <v>11</v>
      </c>
      <c r="BH11" s="198"/>
      <c r="BI11" s="198"/>
      <c r="BJ11" s="199"/>
      <c r="BK11" s="165"/>
      <c r="BL11" s="166"/>
      <c r="BM11" s="166"/>
      <c r="BN11" s="166"/>
      <c r="BO11" s="167"/>
      <c r="BP11" s="57"/>
      <c r="BQ11" s="58"/>
      <c r="BR11" s="58"/>
      <c r="BS11" s="59"/>
      <c r="BT11" s="60"/>
      <c r="BU11" s="61"/>
      <c r="BV11" s="61"/>
      <c r="BW11" s="61"/>
      <c r="BX11" s="62"/>
      <c r="BY11" s="54"/>
      <c r="BZ11" s="55"/>
      <c r="CA11" s="55"/>
      <c r="CB11" s="55"/>
      <c r="CC11" s="55"/>
      <c r="CD11" s="56"/>
    </row>
    <row r="12" spans="1:82" x14ac:dyDescent="0.45">
      <c r="A12" s="22"/>
      <c r="B12" s="18"/>
      <c r="C12" s="66" t="s">
        <v>59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22"/>
      <c r="P12" s="18"/>
      <c r="Q12" s="18"/>
      <c r="R12" s="18"/>
      <c r="S12" s="23"/>
      <c r="T12" s="80">
        <v>1</v>
      </c>
      <c r="U12" s="80">
        <v>2</v>
      </c>
      <c r="V12" s="80">
        <v>3</v>
      </c>
      <c r="W12" s="80">
        <v>4</v>
      </c>
      <c r="X12" s="81">
        <v>5</v>
      </c>
      <c r="Y12" s="81">
        <v>6</v>
      </c>
      <c r="Z12" s="80">
        <v>7</v>
      </c>
      <c r="AA12" s="80">
        <v>8</v>
      </c>
      <c r="AB12" s="80">
        <v>9</v>
      </c>
      <c r="AC12" s="80">
        <v>10</v>
      </c>
      <c r="AD12" s="80">
        <v>11</v>
      </c>
      <c r="AE12" s="81">
        <v>12</v>
      </c>
      <c r="AF12" s="81">
        <v>13</v>
      </c>
      <c r="AG12" s="81">
        <v>14</v>
      </c>
      <c r="AH12" s="80">
        <v>15</v>
      </c>
      <c r="AI12" s="80">
        <v>16</v>
      </c>
      <c r="AJ12" s="80">
        <v>17</v>
      </c>
      <c r="AK12" s="80">
        <v>18</v>
      </c>
      <c r="AL12" s="81">
        <v>19</v>
      </c>
      <c r="AM12" s="81">
        <v>20</v>
      </c>
      <c r="AN12" s="80">
        <v>21</v>
      </c>
      <c r="AO12" s="80">
        <v>22</v>
      </c>
      <c r="AP12" s="80">
        <v>23</v>
      </c>
      <c r="AQ12" s="80">
        <v>24</v>
      </c>
      <c r="AR12" s="80">
        <v>25</v>
      </c>
      <c r="AS12" s="81">
        <v>26</v>
      </c>
      <c r="AT12" s="81">
        <v>27</v>
      </c>
      <c r="AU12" s="80">
        <v>28</v>
      </c>
      <c r="AV12" s="80">
        <v>29</v>
      </c>
      <c r="AW12" s="80">
        <v>30</v>
      </c>
      <c r="AX12" s="80">
        <v>31</v>
      </c>
      <c r="AY12" s="197"/>
      <c r="AZ12" s="198"/>
      <c r="BA12" s="198"/>
      <c r="BB12" s="199"/>
      <c r="BC12" s="197"/>
      <c r="BD12" s="198"/>
      <c r="BE12" s="198"/>
      <c r="BF12" s="199"/>
      <c r="BG12" s="197"/>
      <c r="BH12" s="198"/>
      <c r="BI12" s="198"/>
      <c r="BJ12" s="199"/>
      <c r="BK12" s="165"/>
      <c r="BL12" s="166"/>
      <c r="BM12" s="166"/>
      <c r="BN12" s="166"/>
      <c r="BO12" s="167"/>
      <c r="BP12" s="57"/>
      <c r="BQ12" s="58"/>
      <c r="BR12" s="58"/>
      <c r="BS12" s="59"/>
      <c r="BT12" s="60"/>
      <c r="BU12" s="61"/>
      <c r="BV12" s="61"/>
      <c r="BW12" s="61"/>
      <c r="BX12" s="62"/>
      <c r="BY12" s="63"/>
      <c r="BZ12" s="64"/>
      <c r="CA12" s="64"/>
      <c r="CB12" s="64"/>
      <c r="CC12" s="64"/>
      <c r="CD12" s="65"/>
    </row>
    <row r="13" spans="1:82" ht="22.5" thickBot="1" x14ac:dyDescent="0.55000000000000004">
      <c r="A13" s="19"/>
      <c r="B13" s="21"/>
      <c r="C13" s="200" t="s">
        <v>60</v>
      </c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1"/>
      <c r="O13" s="69"/>
      <c r="P13" s="70"/>
      <c r="Q13" s="70"/>
      <c r="R13" s="70"/>
      <c r="S13" s="72"/>
      <c r="T13" s="73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283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3"/>
      <c r="AY13" s="75"/>
      <c r="AZ13" s="76"/>
      <c r="BA13" s="76"/>
      <c r="BB13" s="77"/>
      <c r="BC13" s="75"/>
      <c r="BD13" s="76"/>
      <c r="BE13" s="76"/>
      <c r="BF13" s="77"/>
      <c r="BG13" s="75"/>
      <c r="BH13" s="76"/>
      <c r="BI13" s="76"/>
      <c r="BJ13" s="77"/>
      <c r="BK13" s="71"/>
      <c r="BL13" s="71"/>
      <c r="BM13" s="71"/>
      <c r="BN13" s="71"/>
      <c r="BO13" s="71"/>
      <c r="BP13" s="78"/>
      <c r="BQ13" s="71"/>
      <c r="BR13" s="71"/>
      <c r="BS13" s="79"/>
      <c r="BT13" s="78"/>
      <c r="BU13" s="71"/>
      <c r="BV13" s="71"/>
      <c r="BW13" s="71"/>
      <c r="BX13" s="79"/>
      <c r="BY13" s="71"/>
      <c r="BZ13" s="71"/>
      <c r="CA13" s="71"/>
      <c r="CB13" s="71"/>
      <c r="CC13" s="71"/>
      <c r="CD13" s="79"/>
    </row>
    <row r="14" spans="1:82" ht="21.75" x14ac:dyDescent="0.5">
      <c r="A14" s="185">
        <v>1</v>
      </c>
      <c r="B14" s="186"/>
      <c r="C14" s="191" t="s">
        <v>63</v>
      </c>
      <c r="D14" s="192"/>
      <c r="E14" s="192"/>
      <c r="F14" s="192"/>
      <c r="G14" s="192"/>
      <c r="H14" s="192"/>
      <c r="I14" s="192" t="s">
        <v>64</v>
      </c>
      <c r="J14" s="192"/>
      <c r="K14" s="192"/>
      <c r="L14" s="192"/>
      <c r="M14" s="192"/>
      <c r="N14" s="193"/>
      <c r="O14" s="194" t="s">
        <v>44</v>
      </c>
      <c r="P14" s="195"/>
      <c r="Q14" s="195"/>
      <c r="R14" s="195"/>
      <c r="S14" s="196"/>
      <c r="T14" s="103">
        <v>2</v>
      </c>
      <c r="U14" s="103">
        <v>2</v>
      </c>
      <c r="V14" s="82" t="s">
        <v>31</v>
      </c>
      <c r="W14" s="82" t="s">
        <v>31</v>
      </c>
      <c r="X14" s="82" t="s">
        <v>31</v>
      </c>
      <c r="Y14" s="82" t="s">
        <v>31</v>
      </c>
      <c r="Z14" s="82" t="s">
        <v>31</v>
      </c>
      <c r="AA14" s="82" t="s">
        <v>31</v>
      </c>
      <c r="AB14" s="103">
        <v>2</v>
      </c>
      <c r="AC14" s="104">
        <v>2</v>
      </c>
      <c r="AD14" s="104">
        <v>2</v>
      </c>
      <c r="AE14" s="82" t="s">
        <v>31</v>
      </c>
      <c r="AF14" s="82" t="s">
        <v>31</v>
      </c>
      <c r="AG14" s="82" t="s">
        <v>31</v>
      </c>
      <c r="AH14" s="103">
        <v>2</v>
      </c>
      <c r="AI14" s="103">
        <v>2</v>
      </c>
      <c r="AJ14" s="104">
        <v>2</v>
      </c>
      <c r="AK14" s="82" t="s">
        <v>31</v>
      </c>
      <c r="AL14" s="108" t="s">
        <v>31</v>
      </c>
      <c r="AM14" s="82" t="s">
        <v>31</v>
      </c>
      <c r="AN14" s="104">
        <v>2</v>
      </c>
      <c r="AO14" s="104">
        <v>2</v>
      </c>
      <c r="AP14" s="82" t="s">
        <v>31</v>
      </c>
      <c r="AQ14" s="82" t="s">
        <v>31</v>
      </c>
      <c r="AR14" s="82" t="s">
        <v>31</v>
      </c>
      <c r="AS14" s="82" t="s">
        <v>31</v>
      </c>
      <c r="AT14" s="82" t="s">
        <v>31</v>
      </c>
      <c r="AU14" s="104">
        <v>2</v>
      </c>
      <c r="AV14" s="104">
        <v>2</v>
      </c>
      <c r="AW14" s="82" t="s">
        <v>31</v>
      </c>
      <c r="AX14" s="82" t="s">
        <v>31</v>
      </c>
      <c r="AY14" s="219">
        <f>SUM(T14:AX14)</f>
        <v>24</v>
      </c>
      <c r="AZ14" s="220"/>
      <c r="BA14" s="220"/>
      <c r="BB14" s="221"/>
      <c r="BC14" s="222" t="s">
        <v>15</v>
      </c>
      <c r="BD14" s="223"/>
      <c r="BE14" s="223"/>
      <c r="BF14" s="224"/>
      <c r="BG14" s="225" t="s">
        <v>15</v>
      </c>
      <c r="BH14" s="226"/>
      <c r="BI14" s="226"/>
      <c r="BJ14" s="227"/>
      <c r="BK14" s="228">
        <f>SUM(AY14*50)</f>
        <v>1200</v>
      </c>
      <c r="BL14" s="229"/>
      <c r="BM14" s="229"/>
      <c r="BN14" s="229"/>
      <c r="BO14" s="230"/>
      <c r="BP14" s="231"/>
      <c r="BQ14" s="232"/>
      <c r="BR14" s="232"/>
      <c r="BS14" s="233"/>
      <c r="BT14" s="231"/>
      <c r="BU14" s="232"/>
      <c r="BV14" s="232"/>
      <c r="BW14" s="232"/>
      <c r="BX14" s="233"/>
      <c r="BY14" s="204"/>
      <c r="BZ14" s="205"/>
      <c r="CA14" s="205"/>
      <c r="CB14" s="205"/>
      <c r="CC14" s="205"/>
      <c r="CD14" s="206"/>
    </row>
    <row r="15" spans="1:82" ht="21" customHeight="1" x14ac:dyDescent="0.5">
      <c r="A15" s="187"/>
      <c r="B15" s="188"/>
      <c r="C15" s="243" t="s">
        <v>34</v>
      </c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5"/>
      <c r="O15" s="265" t="s">
        <v>62</v>
      </c>
      <c r="P15" s="266"/>
      <c r="Q15" s="266"/>
      <c r="R15" s="266"/>
      <c r="S15" s="267"/>
      <c r="T15" s="85" t="s">
        <v>31</v>
      </c>
      <c r="U15" s="85" t="s">
        <v>31</v>
      </c>
      <c r="V15" s="85" t="s">
        <v>31</v>
      </c>
      <c r="W15" s="85" t="s">
        <v>31</v>
      </c>
      <c r="X15" s="85" t="s">
        <v>31</v>
      </c>
      <c r="Y15" s="85" t="s">
        <v>31</v>
      </c>
      <c r="Z15" s="85" t="s">
        <v>31</v>
      </c>
      <c r="AA15" s="85" t="s">
        <v>31</v>
      </c>
      <c r="AB15" s="85" t="s">
        <v>31</v>
      </c>
      <c r="AC15" s="85" t="s">
        <v>31</v>
      </c>
      <c r="AD15" s="85" t="s">
        <v>31</v>
      </c>
      <c r="AE15" s="85" t="s">
        <v>31</v>
      </c>
      <c r="AF15" s="85" t="s">
        <v>31</v>
      </c>
      <c r="AG15" s="85" t="s">
        <v>31</v>
      </c>
      <c r="AH15" s="85" t="s">
        <v>31</v>
      </c>
      <c r="AI15" s="85" t="s">
        <v>31</v>
      </c>
      <c r="AJ15" s="85" t="s">
        <v>31</v>
      </c>
      <c r="AK15" s="85" t="s">
        <v>31</v>
      </c>
      <c r="AL15" s="146" t="s">
        <v>35</v>
      </c>
      <c r="AM15" s="85" t="s">
        <v>31</v>
      </c>
      <c r="AN15" s="85" t="s">
        <v>31</v>
      </c>
      <c r="AO15" s="85" t="s">
        <v>31</v>
      </c>
      <c r="AP15" s="85" t="s">
        <v>31</v>
      </c>
      <c r="AQ15" s="85" t="s">
        <v>31</v>
      </c>
      <c r="AR15" s="85" t="s">
        <v>31</v>
      </c>
      <c r="AS15" s="146" t="s">
        <v>35</v>
      </c>
      <c r="AT15" s="85" t="s">
        <v>31</v>
      </c>
      <c r="AU15" s="85" t="s">
        <v>31</v>
      </c>
      <c r="AV15" s="85" t="s">
        <v>31</v>
      </c>
      <c r="AW15" s="85" t="s">
        <v>31</v>
      </c>
      <c r="AX15" s="82" t="s">
        <v>31</v>
      </c>
      <c r="AY15" s="213" t="s">
        <v>15</v>
      </c>
      <c r="AZ15" s="214"/>
      <c r="BA15" s="214"/>
      <c r="BB15" s="215"/>
      <c r="BC15" s="213" t="s">
        <v>15</v>
      </c>
      <c r="BD15" s="214"/>
      <c r="BE15" s="214"/>
      <c r="BF15" s="215"/>
      <c r="BG15" s="213">
        <f>COUNTIF(U15:AX15,"X")</f>
        <v>2</v>
      </c>
      <c r="BH15" s="214"/>
      <c r="BI15" s="214"/>
      <c r="BJ15" s="215"/>
      <c r="BK15" s="216">
        <v>2650.4</v>
      </c>
      <c r="BL15" s="217"/>
      <c r="BM15" s="217"/>
      <c r="BN15" s="217"/>
      <c r="BO15" s="218"/>
      <c r="BP15" s="231"/>
      <c r="BQ15" s="232"/>
      <c r="BR15" s="232"/>
      <c r="BS15" s="233"/>
      <c r="BT15" s="231"/>
      <c r="BU15" s="232"/>
      <c r="BV15" s="232"/>
      <c r="BW15" s="232"/>
      <c r="BX15" s="233"/>
      <c r="BY15" s="204"/>
      <c r="BZ15" s="205"/>
      <c r="CA15" s="205"/>
      <c r="CB15" s="205"/>
      <c r="CC15" s="205"/>
      <c r="CD15" s="206"/>
    </row>
    <row r="16" spans="1:82" ht="21.75" x14ac:dyDescent="0.5">
      <c r="A16" s="187"/>
      <c r="B16" s="188"/>
      <c r="C16" s="243" t="s">
        <v>61</v>
      </c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5"/>
      <c r="O16" s="28"/>
      <c r="P16" s="27"/>
      <c r="Q16" s="27"/>
      <c r="R16" s="27"/>
      <c r="S16" s="29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13"/>
      <c r="AZ16" s="214"/>
      <c r="BA16" s="214"/>
      <c r="BB16" s="215"/>
      <c r="BC16" s="213"/>
      <c r="BD16" s="214"/>
      <c r="BE16" s="214"/>
      <c r="BF16" s="215"/>
      <c r="BG16" s="213"/>
      <c r="BH16" s="214"/>
      <c r="BI16" s="214"/>
      <c r="BJ16" s="215"/>
      <c r="BK16" s="213"/>
      <c r="BL16" s="214"/>
      <c r="BM16" s="214"/>
      <c r="BN16" s="214"/>
      <c r="BO16" s="215"/>
      <c r="BP16" s="231"/>
      <c r="BQ16" s="232"/>
      <c r="BR16" s="232"/>
      <c r="BS16" s="233"/>
      <c r="BT16" s="231"/>
      <c r="BU16" s="232"/>
      <c r="BV16" s="232"/>
      <c r="BW16" s="232"/>
      <c r="BX16" s="233"/>
      <c r="BY16" s="204"/>
      <c r="BZ16" s="205"/>
      <c r="CA16" s="205"/>
      <c r="CB16" s="205"/>
      <c r="CC16" s="205"/>
      <c r="CD16" s="206"/>
    </row>
    <row r="17" spans="1:82" ht="22.5" thickBot="1" x14ac:dyDescent="0.55000000000000004">
      <c r="A17" s="189"/>
      <c r="B17" s="190"/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2"/>
      <c r="O17" s="43"/>
      <c r="P17" s="44"/>
      <c r="Q17" s="44"/>
      <c r="R17" s="44"/>
      <c r="S17" s="45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237"/>
      <c r="AZ17" s="238"/>
      <c r="BA17" s="238"/>
      <c r="BB17" s="239"/>
      <c r="BC17" s="237"/>
      <c r="BD17" s="238"/>
      <c r="BE17" s="238"/>
      <c r="BF17" s="239"/>
      <c r="BG17" s="237"/>
      <c r="BH17" s="238"/>
      <c r="BI17" s="238"/>
      <c r="BJ17" s="239"/>
      <c r="BK17" s="240">
        <f>SUM(BK14:BO16)</f>
        <v>3850.4</v>
      </c>
      <c r="BL17" s="241"/>
      <c r="BM17" s="241"/>
      <c r="BN17" s="241"/>
      <c r="BO17" s="242"/>
      <c r="BP17" s="234"/>
      <c r="BQ17" s="235"/>
      <c r="BR17" s="235"/>
      <c r="BS17" s="236"/>
      <c r="BT17" s="234"/>
      <c r="BU17" s="235"/>
      <c r="BV17" s="235"/>
      <c r="BW17" s="235"/>
      <c r="BX17" s="236"/>
      <c r="BY17" s="207"/>
      <c r="BZ17" s="208"/>
      <c r="CA17" s="208"/>
      <c r="CB17" s="208"/>
      <c r="CC17" s="208"/>
      <c r="CD17" s="209"/>
    </row>
    <row r="18" spans="1:82" ht="22.5" thickTop="1" thickBot="1" x14ac:dyDescent="0.5">
      <c r="A18" s="24"/>
      <c r="B18" s="24"/>
      <c r="C18" s="25" t="s">
        <v>49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6" t="s">
        <v>48</v>
      </c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7"/>
      <c r="AY18" s="248">
        <f>SUM(AY14:BB17)</f>
        <v>24</v>
      </c>
      <c r="AZ18" s="249"/>
      <c r="BA18" s="249"/>
      <c r="BB18" s="250"/>
      <c r="BC18" s="248" t="s">
        <v>15</v>
      </c>
      <c r="BD18" s="249"/>
      <c r="BE18" s="249"/>
      <c r="BF18" s="250"/>
      <c r="BG18" s="248">
        <f>SUM(BG14:BJ17)</f>
        <v>2</v>
      </c>
      <c r="BH18" s="249"/>
      <c r="BI18" s="249"/>
      <c r="BJ18" s="250"/>
      <c r="BK18" s="251">
        <f>SUM(BK17)</f>
        <v>3850.4</v>
      </c>
      <c r="BL18" s="249"/>
      <c r="BM18" s="249"/>
      <c r="BN18" s="249"/>
      <c r="BO18" s="250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</row>
    <row r="19" spans="1:82" x14ac:dyDescent="0.45">
      <c r="T19" s="88" t="s">
        <v>57</v>
      </c>
      <c r="AG19" s="89" t="str">
        <f>"( "&amp;BAHTTEXT(BK18)&amp;" )"</f>
        <v>( สามพันแปดร้อยห้าสิบบาทสี่สิบสตางค์ )</v>
      </c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</row>
    <row r="20" spans="1:82" x14ac:dyDescent="0.45">
      <c r="T20" s="8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</row>
    <row r="21" spans="1:82" ht="21.75" x14ac:dyDescent="0.45">
      <c r="A21" s="8"/>
      <c r="B21" s="9"/>
      <c r="C21" s="12"/>
      <c r="D21" s="14" t="s">
        <v>38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9" t="s">
        <v>40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8"/>
      <c r="AE21" s="9"/>
      <c r="AF21" s="14" t="s">
        <v>38</v>
      </c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9" t="s">
        <v>37</v>
      </c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3"/>
      <c r="BG21" s="9"/>
      <c r="BH21" s="9"/>
      <c r="BI21" s="14" t="s">
        <v>38</v>
      </c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9" t="s">
        <v>42</v>
      </c>
      <c r="BY21" s="9"/>
      <c r="BZ21" s="9"/>
      <c r="CA21" s="9"/>
      <c r="CB21" s="9"/>
      <c r="CC21" s="9"/>
      <c r="CD21" s="9"/>
    </row>
    <row r="22" spans="1:82" ht="21.75" x14ac:dyDescent="0.45">
      <c r="A22" s="8"/>
      <c r="B22" s="9"/>
      <c r="C22" s="9"/>
      <c r="D22" s="13"/>
      <c r="E22" s="259" t="s">
        <v>65</v>
      </c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8"/>
      <c r="AE22" s="9"/>
      <c r="AF22" s="13"/>
      <c r="AG22" s="259" t="s">
        <v>36</v>
      </c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25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3"/>
      <c r="BG22" s="9"/>
      <c r="BH22" s="9"/>
      <c r="BI22" s="14" t="s">
        <v>38</v>
      </c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9" t="s">
        <v>43</v>
      </c>
      <c r="BY22" s="9"/>
      <c r="BZ22" s="9"/>
      <c r="CA22" s="9"/>
      <c r="CB22" s="9"/>
      <c r="CC22" s="3"/>
      <c r="CD22" s="3"/>
    </row>
    <row r="23" spans="1:82" ht="21.75" x14ac:dyDescent="0.45">
      <c r="A23" s="10"/>
      <c r="B23" s="9"/>
      <c r="C23" s="9"/>
      <c r="D23" s="12" t="s">
        <v>39</v>
      </c>
      <c r="E23" s="259" t="s">
        <v>34</v>
      </c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10"/>
      <c r="AE23" s="9"/>
      <c r="AF23" s="12" t="s">
        <v>39</v>
      </c>
      <c r="AG23" s="259" t="s">
        <v>30</v>
      </c>
      <c r="AH23" s="259"/>
      <c r="AI23" s="259"/>
      <c r="AJ23" s="259"/>
      <c r="AK23" s="259"/>
      <c r="AL23" s="259"/>
      <c r="AM23" s="259"/>
      <c r="AN23" s="259"/>
      <c r="AO23" s="259"/>
      <c r="AP23" s="259"/>
      <c r="AQ23" s="259"/>
      <c r="AR23" s="259"/>
      <c r="AS23" s="259"/>
      <c r="AT23" s="25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</row>
  </sheetData>
  <mergeCells count="103">
    <mergeCell ref="BG12:BJ12"/>
    <mergeCell ref="T10:T11"/>
    <mergeCell ref="BY9:CD9"/>
    <mergeCell ref="AA5:AK5"/>
    <mergeCell ref="AP5:AU5"/>
    <mergeCell ref="AY5:BF5"/>
    <mergeCell ref="BK5:BO5"/>
    <mergeCell ref="T7:AX7"/>
    <mergeCell ref="AY7:BJ8"/>
    <mergeCell ref="BK7:BO12"/>
    <mergeCell ref="BP9:BS9"/>
    <mergeCell ref="BT9:BX9"/>
    <mergeCell ref="X10:X11"/>
    <mergeCell ref="AE10:AE11"/>
    <mergeCell ref="AJ10:AJ11"/>
    <mergeCell ref="AK10:AK11"/>
    <mergeCell ref="AQ10:AQ11"/>
    <mergeCell ref="AR10:AR11"/>
    <mergeCell ref="Z10:Z11"/>
    <mergeCell ref="AA10:AA11"/>
    <mergeCell ref="AU10:AU11"/>
    <mergeCell ref="AV10:AV11"/>
    <mergeCell ref="U10:U11"/>
    <mergeCell ref="AY12:BB12"/>
    <mergeCell ref="BC12:BF12"/>
    <mergeCell ref="AW10:AW11"/>
    <mergeCell ref="BV1:CD2"/>
    <mergeCell ref="A3:CD3"/>
    <mergeCell ref="R4:AL4"/>
    <mergeCell ref="AQ4:AV4"/>
    <mergeCell ref="BC4:BK4"/>
    <mergeCell ref="BO4:BS4"/>
    <mergeCell ref="BY10:CD10"/>
    <mergeCell ref="AX10:AX11"/>
    <mergeCell ref="AY10:BB10"/>
    <mergeCell ref="BC10:BF10"/>
    <mergeCell ref="BG10:BJ10"/>
    <mergeCell ref="BP10:BS10"/>
    <mergeCell ref="BT10:BX10"/>
    <mergeCell ref="C7:N11"/>
    <mergeCell ref="A10:B10"/>
    <mergeCell ref="O10:S10"/>
    <mergeCell ref="V10:V11"/>
    <mergeCell ref="W10:W11"/>
    <mergeCell ref="A9:B9"/>
    <mergeCell ref="O9:S9"/>
    <mergeCell ref="T9:AX9"/>
    <mergeCell ref="T8:AX8"/>
    <mergeCell ref="A14:B17"/>
    <mergeCell ref="C14:H14"/>
    <mergeCell ref="I14:N14"/>
    <mergeCell ref="O14:S14"/>
    <mergeCell ref="AY11:BB11"/>
    <mergeCell ref="AC10:AC11"/>
    <mergeCell ref="BC11:BF11"/>
    <mergeCell ref="BG11:BJ11"/>
    <mergeCell ref="AG10:AG11"/>
    <mergeCell ref="AH10:AH11"/>
    <mergeCell ref="AN10:AN11"/>
    <mergeCell ref="AO10:AO11"/>
    <mergeCell ref="AL10:AL11"/>
    <mergeCell ref="AS10:AS11"/>
    <mergeCell ref="AP10:AP11"/>
    <mergeCell ref="AT10:AT11"/>
    <mergeCell ref="AD10:AD11"/>
    <mergeCell ref="Y10:Y11"/>
    <mergeCell ref="AB10:AB11"/>
    <mergeCell ref="AF10:AF11"/>
    <mergeCell ref="AI10:AI11"/>
    <mergeCell ref="AM10:AM11"/>
    <mergeCell ref="C13:N13"/>
    <mergeCell ref="AM13:AX13"/>
    <mergeCell ref="BT14:BX17"/>
    <mergeCell ref="BG16:BJ16"/>
    <mergeCell ref="BK16:BO16"/>
    <mergeCell ref="AY17:BB17"/>
    <mergeCell ref="BC17:BF17"/>
    <mergeCell ref="BK18:BO18"/>
    <mergeCell ref="BY14:CD17"/>
    <mergeCell ref="C15:N15"/>
    <mergeCell ref="O15:S15"/>
    <mergeCell ref="AY15:BB15"/>
    <mergeCell ref="BC15:BF15"/>
    <mergeCell ref="BG15:BJ15"/>
    <mergeCell ref="BK15:BO15"/>
    <mergeCell ref="C16:N16"/>
    <mergeCell ref="AY16:BB16"/>
    <mergeCell ref="BC16:BF16"/>
    <mergeCell ref="AY14:BB14"/>
    <mergeCell ref="BC14:BF14"/>
    <mergeCell ref="BG14:BJ14"/>
    <mergeCell ref="BK14:BO14"/>
    <mergeCell ref="BP14:BS17"/>
    <mergeCell ref="BK17:BO17"/>
    <mergeCell ref="E22:R22"/>
    <mergeCell ref="AG22:AT22"/>
    <mergeCell ref="E23:R23"/>
    <mergeCell ref="AG23:AT23"/>
    <mergeCell ref="BG17:BJ17"/>
    <mergeCell ref="AM18:AX18"/>
    <mergeCell ref="AY18:BB18"/>
    <mergeCell ref="BC18:BF18"/>
    <mergeCell ref="BG18:BJ18"/>
  </mergeCells>
  <printOptions horizontalCentered="1" verticalCentered="1"/>
  <pageMargins left="0.23622047244094491" right="0.23622047244094491" top="0.31496062992125984" bottom="0.31496062992125984" header="0.19685039370078741" footer="0.19685039370078741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72"/>
  <sheetViews>
    <sheetView topLeftCell="A52" zoomScale="130" zoomScaleNormal="130" workbookViewId="0">
      <selection activeCell="AP66" sqref="AP66"/>
    </sheetView>
  </sheetViews>
  <sheetFormatPr defaultColWidth="2.1640625" defaultRowHeight="21" x14ac:dyDescent="0.45"/>
  <cols>
    <col min="60" max="60" width="2.1640625" customWidth="1"/>
  </cols>
  <sheetData>
    <row r="1" spans="1:81" ht="21.75" customHeight="1" x14ac:dyDescent="0.45">
      <c r="A1" s="88" t="s">
        <v>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2"/>
      <c r="AN1" s="93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154" t="s">
        <v>41</v>
      </c>
      <c r="BV1" s="154"/>
      <c r="BW1" s="154"/>
      <c r="BX1" s="154"/>
      <c r="BY1" s="154"/>
      <c r="BZ1" s="154"/>
      <c r="CA1" s="154"/>
      <c r="CB1" s="154"/>
      <c r="CC1" s="154"/>
    </row>
    <row r="2" spans="1:81" ht="21.75" customHeight="1" x14ac:dyDescent="0.45">
      <c r="A2" s="88" t="s">
        <v>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154"/>
      <c r="BV2" s="154"/>
      <c r="BW2" s="154"/>
      <c r="BX2" s="154"/>
      <c r="BY2" s="154"/>
      <c r="BZ2" s="154"/>
      <c r="CA2" s="154"/>
      <c r="CB2" s="154"/>
      <c r="CC2" s="154"/>
    </row>
    <row r="3" spans="1:81" ht="29.25" x14ac:dyDescent="0.6">
      <c r="A3" s="155" t="s">
        <v>20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</row>
    <row r="4" spans="1:81" ht="21.75" x14ac:dyDescent="0.5">
      <c r="A4" s="91"/>
      <c r="B4" s="91"/>
      <c r="C4" s="91"/>
      <c r="D4" s="91"/>
      <c r="E4" s="91"/>
      <c r="F4" s="91"/>
      <c r="G4" s="91"/>
      <c r="H4" s="91"/>
      <c r="I4" s="91"/>
      <c r="J4" s="91"/>
      <c r="K4" s="94" t="s">
        <v>21</v>
      </c>
      <c r="L4" s="91"/>
      <c r="M4" s="91"/>
      <c r="N4" s="91"/>
      <c r="O4" s="91"/>
      <c r="P4" s="91"/>
      <c r="Q4" s="95"/>
      <c r="R4" s="264" t="s">
        <v>22</v>
      </c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94" t="s">
        <v>23</v>
      </c>
      <c r="AM4" s="91"/>
      <c r="AN4" s="91"/>
      <c r="AO4" s="95"/>
      <c r="AP4" s="264" t="s">
        <v>24</v>
      </c>
      <c r="AQ4" s="264"/>
      <c r="AR4" s="264"/>
      <c r="AS4" s="264"/>
      <c r="AT4" s="264"/>
      <c r="AU4" s="264"/>
      <c r="AV4" s="147"/>
      <c r="AW4" s="94" t="s">
        <v>25</v>
      </c>
      <c r="AX4" s="91"/>
      <c r="AY4" s="91"/>
      <c r="AZ4" s="91"/>
      <c r="BA4" s="95"/>
      <c r="BB4" s="264" t="s">
        <v>74</v>
      </c>
      <c r="BC4" s="264"/>
      <c r="BD4" s="264"/>
      <c r="BE4" s="264"/>
      <c r="BF4" s="264"/>
      <c r="BG4" s="264"/>
      <c r="BH4" s="264"/>
      <c r="BI4" s="264"/>
      <c r="BJ4" s="264"/>
      <c r="BK4" s="94" t="s">
        <v>29</v>
      </c>
      <c r="BL4" s="91"/>
      <c r="BM4" s="95"/>
      <c r="BN4" s="264">
        <v>2560</v>
      </c>
      <c r="BO4" s="264"/>
      <c r="BP4" s="264"/>
      <c r="BQ4" s="264"/>
      <c r="BR4" s="264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</row>
    <row r="5" spans="1:81" ht="21.75" x14ac:dyDescent="0.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6" t="s">
        <v>26</v>
      </c>
      <c r="R5" s="91"/>
      <c r="S5" s="91"/>
      <c r="T5" s="91"/>
      <c r="U5" s="97"/>
      <c r="V5" s="97"/>
      <c r="W5" s="97"/>
      <c r="X5" s="97"/>
      <c r="Y5" s="97"/>
      <c r="Z5" s="98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96" t="s">
        <v>27</v>
      </c>
      <c r="AL5" s="147"/>
      <c r="AM5" s="147"/>
      <c r="AN5" s="99"/>
      <c r="AO5" s="161"/>
      <c r="AP5" s="161"/>
      <c r="AQ5" s="161"/>
      <c r="AR5" s="161"/>
      <c r="AS5" s="161"/>
      <c r="AT5" s="161"/>
      <c r="AU5" s="96" t="s">
        <v>28</v>
      </c>
      <c r="AV5" s="96"/>
      <c r="AW5" s="100"/>
      <c r="AX5" s="107"/>
      <c r="AY5" s="156"/>
      <c r="AZ5" s="156"/>
      <c r="BA5" s="156"/>
      <c r="BB5" s="156"/>
      <c r="BC5" s="156"/>
      <c r="BD5" s="156"/>
      <c r="BE5" s="156"/>
      <c r="BF5" s="94" t="s">
        <v>29</v>
      </c>
      <c r="BG5" s="94"/>
      <c r="BH5" s="91"/>
      <c r="BI5" s="95"/>
      <c r="BJ5" s="264">
        <f>BN4</f>
        <v>2560</v>
      </c>
      <c r="BK5" s="264"/>
      <c r="BL5" s="264"/>
      <c r="BM5" s="264"/>
      <c r="BN5" s="264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</row>
    <row r="6" spans="1:81" ht="5.0999999999999996" customHeight="1" x14ac:dyDescent="0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5"/>
      <c r="R6" s="3"/>
      <c r="S6" s="3"/>
      <c r="T6" s="3"/>
      <c r="U6" s="7"/>
      <c r="V6" s="7"/>
      <c r="W6" s="7"/>
      <c r="X6" s="7"/>
      <c r="Y6" s="7"/>
      <c r="Z6" s="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5"/>
      <c r="AL6" s="1"/>
      <c r="AM6" s="1"/>
      <c r="AN6" s="6"/>
      <c r="AO6" s="47"/>
      <c r="AP6" s="47"/>
      <c r="AQ6" s="47"/>
      <c r="AR6" s="47"/>
      <c r="AS6" s="47"/>
      <c r="AT6" s="47"/>
      <c r="AU6" s="5"/>
      <c r="AV6" s="6"/>
      <c r="AW6" s="7"/>
      <c r="AX6" s="102"/>
      <c r="AY6" s="102"/>
      <c r="AZ6" s="102"/>
      <c r="BA6" s="102"/>
      <c r="BB6" s="102"/>
      <c r="BC6" s="102"/>
      <c r="BD6" s="102"/>
      <c r="BE6" s="102"/>
      <c r="BF6" s="4"/>
      <c r="BG6" s="4"/>
      <c r="BH6" s="3"/>
      <c r="BI6" s="7"/>
      <c r="BJ6" s="102"/>
      <c r="BK6" s="102"/>
      <c r="BL6" s="102"/>
      <c r="BM6" s="102"/>
      <c r="BN6" s="102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81" x14ac:dyDescent="0.45">
      <c r="A7" s="19"/>
      <c r="B7" s="20"/>
      <c r="C7" s="162" t="s">
        <v>0</v>
      </c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4"/>
      <c r="O7" s="19"/>
      <c r="P7" s="20"/>
      <c r="Q7" s="20"/>
      <c r="R7" s="20"/>
      <c r="S7" s="21"/>
      <c r="T7" s="168" t="s">
        <v>5</v>
      </c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70"/>
      <c r="AX7" s="171" t="s">
        <v>12</v>
      </c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3"/>
      <c r="BJ7" s="162" t="s">
        <v>46</v>
      </c>
      <c r="BK7" s="163"/>
      <c r="BL7" s="163"/>
      <c r="BM7" s="163"/>
      <c r="BN7" s="164"/>
      <c r="BO7" s="48"/>
      <c r="BP7" s="49"/>
      <c r="BQ7" s="49"/>
      <c r="BR7" s="50"/>
      <c r="BS7" s="48"/>
      <c r="BT7" s="49"/>
      <c r="BU7" s="49"/>
      <c r="BV7" s="49"/>
      <c r="BW7" s="49"/>
      <c r="BX7" s="48"/>
      <c r="BY7" s="49"/>
      <c r="BZ7" s="49"/>
      <c r="CA7" s="49"/>
      <c r="CB7" s="49"/>
      <c r="CC7" s="50"/>
    </row>
    <row r="8" spans="1:81" x14ac:dyDescent="0.45">
      <c r="A8" s="22"/>
      <c r="B8" s="18"/>
      <c r="C8" s="165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7"/>
      <c r="O8" s="22"/>
      <c r="P8" s="18"/>
      <c r="Q8" s="18"/>
      <c r="R8" s="18"/>
      <c r="S8" s="23"/>
      <c r="T8" s="168" t="s">
        <v>19</v>
      </c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70"/>
      <c r="AX8" s="174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6"/>
      <c r="BJ8" s="165"/>
      <c r="BK8" s="166"/>
      <c r="BL8" s="166"/>
      <c r="BM8" s="166"/>
      <c r="BN8" s="167"/>
      <c r="BO8" s="51"/>
      <c r="BP8" s="52"/>
      <c r="BQ8" s="52"/>
      <c r="BR8" s="53"/>
      <c r="BS8" s="51"/>
      <c r="BT8" s="52"/>
      <c r="BU8" s="52"/>
      <c r="BV8" s="52"/>
      <c r="BW8" s="52"/>
      <c r="BX8" s="51"/>
      <c r="BY8" s="52"/>
      <c r="BZ8" s="52"/>
      <c r="CA8" s="52"/>
      <c r="CB8" s="52"/>
      <c r="CC8" s="53"/>
    </row>
    <row r="9" spans="1:81" x14ac:dyDescent="0.45">
      <c r="A9" s="183" t="s">
        <v>3</v>
      </c>
      <c r="B9" s="184"/>
      <c r="C9" s="165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7"/>
      <c r="O9" s="151" t="s">
        <v>56</v>
      </c>
      <c r="P9" s="152"/>
      <c r="Q9" s="152"/>
      <c r="R9" s="152"/>
      <c r="S9" s="153"/>
      <c r="T9" s="168" t="s">
        <v>6</v>
      </c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70"/>
      <c r="AX9" s="31"/>
      <c r="AY9" s="32"/>
      <c r="AZ9" s="32"/>
      <c r="BA9" s="33"/>
      <c r="BB9" s="31"/>
      <c r="BC9" s="32"/>
      <c r="BD9" s="32"/>
      <c r="BE9" s="33"/>
      <c r="BF9" s="31"/>
      <c r="BG9" s="32"/>
      <c r="BH9" s="32"/>
      <c r="BI9" s="33"/>
      <c r="BJ9" s="165"/>
      <c r="BK9" s="166"/>
      <c r="BL9" s="166"/>
      <c r="BM9" s="166"/>
      <c r="BN9" s="167"/>
      <c r="BO9" s="149" t="s">
        <v>47</v>
      </c>
      <c r="BP9" s="149"/>
      <c r="BQ9" s="149"/>
      <c r="BR9" s="150"/>
      <c r="BS9" s="151" t="s">
        <v>14</v>
      </c>
      <c r="BT9" s="152"/>
      <c r="BU9" s="152"/>
      <c r="BV9" s="152"/>
      <c r="BW9" s="153"/>
      <c r="BX9" s="157" t="s">
        <v>16</v>
      </c>
      <c r="BY9" s="158"/>
      <c r="BZ9" s="158"/>
      <c r="CA9" s="158"/>
      <c r="CB9" s="158"/>
      <c r="CC9" s="159"/>
    </row>
    <row r="10" spans="1:81" ht="21" customHeight="1" x14ac:dyDescent="0.45">
      <c r="A10" s="183" t="s">
        <v>4</v>
      </c>
      <c r="B10" s="184"/>
      <c r="C10" s="165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7"/>
      <c r="O10" s="151" t="s">
        <v>7</v>
      </c>
      <c r="P10" s="152"/>
      <c r="Q10" s="152"/>
      <c r="R10" s="152"/>
      <c r="S10" s="153"/>
      <c r="T10" s="90"/>
      <c r="U10" s="90"/>
      <c r="V10" s="180" t="s">
        <v>50</v>
      </c>
      <c r="W10" s="180" t="s">
        <v>51</v>
      </c>
      <c r="X10" s="180" t="s">
        <v>53</v>
      </c>
      <c r="Y10" s="90"/>
      <c r="Z10" s="90"/>
      <c r="AA10" s="90"/>
      <c r="AB10" s="180" t="s">
        <v>52</v>
      </c>
      <c r="AC10" s="180" t="s">
        <v>51</v>
      </c>
      <c r="AD10" s="180" t="s">
        <v>58</v>
      </c>
      <c r="AE10" s="90"/>
      <c r="AF10" s="90"/>
      <c r="AG10" s="90"/>
      <c r="AH10" s="90"/>
      <c r="AI10" s="180" t="s">
        <v>50</v>
      </c>
      <c r="AJ10" s="180" t="s">
        <v>51</v>
      </c>
      <c r="AK10" s="90"/>
      <c r="AL10" s="90"/>
      <c r="AM10" s="90"/>
      <c r="AN10" s="90"/>
      <c r="AO10" s="90"/>
      <c r="AP10" s="180" t="s">
        <v>50</v>
      </c>
      <c r="AQ10" s="180" t="s">
        <v>51</v>
      </c>
      <c r="AR10" s="90"/>
      <c r="AS10" s="90"/>
      <c r="AT10" s="90"/>
      <c r="AU10" s="90"/>
      <c r="AV10" s="90"/>
      <c r="AW10" s="180"/>
      <c r="AX10" s="182" t="s">
        <v>8</v>
      </c>
      <c r="AY10" s="149"/>
      <c r="AZ10" s="149"/>
      <c r="BA10" s="150"/>
      <c r="BB10" s="182" t="s">
        <v>10</v>
      </c>
      <c r="BC10" s="149"/>
      <c r="BD10" s="149"/>
      <c r="BE10" s="150"/>
      <c r="BF10" s="182" t="s">
        <v>10</v>
      </c>
      <c r="BG10" s="149"/>
      <c r="BH10" s="149"/>
      <c r="BI10" s="150"/>
      <c r="BJ10" s="165"/>
      <c r="BK10" s="166"/>
      <c r="BL10" s="166"/>
      <c r="BM10" s="166"/>
      <c r="BN10" s="167"/>
      <c r="BO10" s="149" t="s">
        <v>13</v>
      </c>
      <c r="BP10" s="149"/>
      <c r="BQ10" s="149"/>
      <c r="BR10" s="150"/>
      <c r="BS10" s="151" t="s">
        <v>18</v>
      </c>
      <c r="BT10" s="152"/>
      <c r="BU10" s="152"/>
      <c r="BV10" s="152"/>
      <c r="BW10" s="153"/>
      <c r="BX10" s="177" t="s">
        <v>17</v>
      </c>
      <c r="BY10" s="178"/>
      <c r="BZ10" s="178"/>
      <c r="CA10" s="178"/>
      <c r="CB10" s="178"/>
      <c r="CC10" s="179"/>
    </row>
    <row r="11" spans="1:81" ht="21" customHeight="1" x14ac:dyDescent="0.45">
      <c r="A11" s="22"/>
      <c r="B11" s="18"/>
      <c r="C11" s="165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7"/>
      <c r="O11" s="22"/>
      <c r="P11" s="18"/>
      <c r="Q11" s="18"/>
      <c r="R11" s="18"/>
      <c r="S11" s="23"/>
      <c r="T11" s="30"/>
      <c r="U11" s="30"/>
      <c r="V11" s="181"/>
      <c r="W11" s="181"/>
      <c r="X11" s="181"/>
      <c r="Y11" s="30"/>
      <c r="Z11" s="30"/>
      <c r="AA11" s="30"/>
      <c r="AB11" s="181"/>
      <c r="AC11" s="181"/>
      <c r="AD11" s="181"/>
      <c r="AE11" s="30"/>
      <c r="AF11" s="30"/>
      <c r="AG11" s="30"/>
      <c r="AH11" s="30"/>
      <c r="AI11" s="181"/>
      <c r="AJ11" s="181"/>
      <c r="AK11" s="30"/>
      <c r="AL11" s="30"/>
      <c r="AM11" s="30"/>
      <c r="AN11" s="30"/>
      <c r="AO11" s="30"/>
      <c r="AP11" s="181"/>
      <c r="AQ11" s="181"/>
      <c r="AR11" s="30"/>
      <c r="AS11" s="30"/>
      <c r="AT11" s="30"/>
      <c r="AU11" s="30"/>
      <c r="AV11" s="30"/>
      <c r="AW11" s="181"/>
      <c r="AX11" s="197" t="s">
        <v>9</v>
      </c>
      <c r="AY11" s="198"/>
      <c r="AZ11" s="198"/>
      <c r="BA11" s="199"/>
      <c r="BB11" s="197" t="s">
        <v>9</v>
      </c>
      <c r="BC11" s="198"/>
      <c r="BD11" s="198"/>
      <c r="BE11" s="199"/>
      <c r="BF11" s="197" t="s">
        <v>11</v>
      </c>
      <c r="BG11" s="198"/>
      <c r="BH11" s="198"/>
      <c r="BI11" s="199"/>
      <c r="BJ11" s="165"/>
      <c r="BK11" s="166"/>
      <c r="BL11" s="166"/>
      <c r="BM11" s="166"/>
      <c r="BN11" s="167"/>
      <c r="BO11" s="57"/>
      <c r="BP11" s="58"/>
      <c r="BQ11" s="58"/>
      <c r="BR11" s="59"/>
      <c r="BS11" s="60"/>
      <c r="BT11" s="61"/>
      <c r="BU11" s="61"/>
      <c r="BV11" s="61"/>
      <c r="BW11" s="62"/>
      <c r="BX11" s="54"/>
      <c r="BY11" s="55"/>
      <c r="BZ11" s="55"/>
      <c r="CA11" s="55"/>
      <c r="CB11" s="55"/>
      <c r="CC11" s="56"/>
    </row>
    <row r="12" spans="1:81" x14ac:dyDescent="0.45">
      <c r="A12" s="22"/>
      <c r="B12" s="18"/>
      <c r="C12" s="66" t="s">
        <v>59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22"/>
      <c r="P12" s="18"/>
      <c r="Q12" s="18"/>
      <c r="R12" s="18"/>
      <c r="S12" s="23"/>
      <c r="T12" s="80">
        <v>1</v>
      </c>
      <c r="U12" s="80">
        <v>2</v>
      </c>
      <c r="V12" s="81">
        <v>3</v>
      </c>
      <c r="W12" s="81">
        <v>4</v>
      </c>
      <c r="X12" s="81">
        <v>5</v>
      </c>
      <c r="Y12" s="80">
        <v>6</v>
      </c>
      <c r="Z12" s="80">
        <v>7</v>
      </c>
      <c r="AA12" s="80">
        <v>8</v>
      </c>
      <c r="AB12" s="81">
        <v>9</v>
      </c>
      <c r="AC12" s="81">
        <v>10</v>
      </c>
      <c r="AD12" s="81">
        <v>11</v>
      </c>
      <c r="AE12" s="80">
        <v>12</v>
      </c>
      <c r="AF12" s="80">
        <v>13</v>
      </c>
      <c r="AG12" s="80">
        <v>14</v>
      </c>
      <c r="AH12" s="80">
        <v>15</v>
      </c>
      <c r="AI12" s="80">
        <v>16</v>
      </c>
      <c r="AJ12" s="81">
        <v>17</v>
      </c>
      <c r="AK12" s="81">
        <v>18</v>
      </c>
      <c r="AL12" s="80">
        <v>19</v>
      </c>
      <c r="AM12" s="80">
        <v>20</v>
      </c>
      <c r="AN12" s="80">
        <v>21</v>
      </c>
      <c r="AO12" s="80">
        <v>22</v>
      </c>
      <c r="AP12" s="80">
        <v>23</v>
      </c>
      <c r="AQ12" s="81">
        <v>24</v>
      </c>
      <c r="AR12" s="81">
        <v>25</v>
      </c>
      <c r="AS12" s="80">
        <v>26</v>
      </c>
      <c r="AT12" s="80">
        <v>27</v>
      </c>
      <c r="AU12" s="80">
        <v>28</v>
      </c>
      <c r="AV12" s="80">
        <v>29</v>
      </c>
      <c r="AW12" s="80">
        <v>30</v>
      </c>
      <c r="AX12" s="197"/>
      <c r="AY12" s="198"/>
      <c r="AZ12" s="198"/>
      <c r="BA12" s="199"/>
      <c r="BB12" s="197"/>
      <c r="BC12" s="198"/>
      <c r="BD12" s="198"/>
      <c r="BE12" s="199"/>
      <c r="BF12" s="197"/>
      <c r="BG12" s="198"/>
      <c r="BH12" s="198"/>
      <c r="BI12" s="199"/>
      <c r="BJ12" s="165"/>
      <c r="BK12" s="166"/>
      <c r="BL12" s="166"/>
      <c r="BM12" s="166"/>
      <c r="BN12" s="167"/>
      <c r="BO12" s="57"/>
      <c r="BP12" s="58"/>
      <c r="BQ12" s="58"/>
      <c r="BR12" s="59"/>
      <c r="BS12" s="60"/>
      <c r="BT12" s="61"/>
      <c r="BU12" s="61"/>
      <c r="BV12" s="61"/>
      <c r="BW12" s="62"/>
      <c r="BX12" s="63"/>
      <c r="BY12" s="64"/>
      <c r="BZ12" s="64"/>
      <c r="CA12" s="64"/>
      <c r="CB12" s="64"/>
      <c r="CC12" s="65"/>
    </row>
    <row r="13" spans="1:81" ht="21.75" thickBot="1" x14ac:dyDescent="0.5">
      <c r="A13" s="19"/>
      <c r="B13" s="21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1"/>
      <c r="O13" s="69"/>
      <c r="P13" s="70"/>
      <c r="Q13" s="70"/>
      <c r="R13" s="70"/>
      <c r="S13" s="72"/>
      <c r="T13" s="73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3"/>
      <c r="AX13" s="75"/>
      <c r="AY13" s="76"/>
      <c r="AZ13" s="76"/>
      <c r="BA13" s="77"/>
      <c r="BB13" s="75"/>
      <c r="BC13" s="76"/>
      <c r="BD13" s="76"/>
      <c r="BE13" s="77"/>
      <c r="BF13" s="75"/>
      <c r="BG13" s="76"/>
      <c r="BH13" s="76"/>
      <c r="BI13" s="77"/>
      <c r="BJ13" s="71"/>
      <c r="BK13" s="71"/>
      <c r="BL13" s="71"/>
      <c r="BM13" s="71"/>
      <c r="BN13" s="71"/>
      <c r="BO13" s="78"/>
      <c r="BP13" s="71"/>
      <c r="BQ13" s="71"/>
      <c r="BR13" s="79"/>
      <c r="BS13" s="78"/>
      <c r="BT13" s="71"/>
      <c r="BU13" s="71"/>
      <c r="BV13" s="71"/>
      <c r="BW13" s="79"/>
      <c r="BX13" s="71"/>
      <c r="BY13" s="71"/>
      <c r="BZ13" s="71"/>
      <c r="CA13" s="71"/>
      <c r="CB13" s="71"/>
      <c r="CC13" s="79"/>
    </row>
    <row r="14" spans="1:81" ht="21.75" x14ac:dyDescent="0.5">
      <c r="A14" s="185">
        <v>1</v>
      </c>
      <c r="B14" s="186"/>
      <c r="C14" s="191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3"/>
      <c r="O14" s="194" t="s">
        <v>44</v>
      </c>
      <c r="P14" s="195"/>
      <c r="Q14" s="195"/>
      <c r="R14" s="195"/>
      <c r="S14" s="196"/>
      <c r="T14" s="82" t="s">
        <v>31</v>
      </c>
      <c r="U14" s="83" t="s">
        <v>31</v>
      </c>
      <c r="V14" s="82" t="s">
        <v>31</v>
      </c>
      <c r="W14" s="82" t="s">
        <v>31</v>
      </c>
      <c r="X14" s="82" t="s">
        <v>31</v>
      </c>
      <c r="Y14" s="84">
        <v>2</v>
      </c>
      <c r="Z14" s="84">
        <v>2</v>
      </c>
      <c r="AA14" s="82" t="s">
        <v>31</v>
      </c>
      <c r="AB14" s="82" t="s">
        <v>31</v>
      </c>
      <c r="AC14" s="82" t="s">
        <v>31</v>
      </c>
      <c r="AD14" s="82" t="s">
        <v>31</v>
      </c>
      <c r="AE14" s="84">
        <v>2</v>
      </c>
      <c r="AF14" s="84">
        <v>2</v>
      </c>
      <c r="AG14" s="84">
        <v>2</v>
      </c>
      <c r="AH14" s="82" t="s">
        <v>31</v>
      </c>
      <c r="AI14" s="82" t="s">
        <v>31</v>
      </c>
      <c r="AJ14" s="82" t="s">
        <v>31</v>
      </c>
      <c r="AK14" s="84">
        <v>2</v>
      </c>
      <c r="AL14" s="84">
        <v>2</v>
      </c>
      <c r="AM14" s="84">
        <v>2</v>
      </c>
      <c r="AN14" s="82" t="s">
        <v>31</v>
      </c>
      <c r="AO14" s="82" t="s">
        <v>31</v>
      </c>
      <c r="AP14" s="82" t="s">
        <v>31</v>
      </c>
      <c r="AQ14" s="82" t="s">
        <v>31</v>
      </c>
      <c r="AR14" s="84">
        <v>2</v>
      </c>
      <c r="AS14" s="82" t="s">
        <v>31</v>
      </c>
      <c r="AT14" s="82" t="s">
        <v>31</v>
      </c>
      <c r="AU14" s="82" t="s">
        <v>31</v>
      </c>
      <c r="AV14" s="82" t="s">
        <v>31</v>
      </c>
      <c r="AW14" s="82" t="s">
        <v>31</v>
      </c>
      <c r="AX14" s="219">
        <f>SUMIF(T14:AW14,2,T14:AW14)</f>
        <v>18</v>
      </c>
      <c r="AY14" s="220"/>
      <c r="AZ14" s="220"/>
      <c r="BA14" s="221"/>
      <c r="BB14" s="222" t="s">
        <v>15</v>
      </c>
      <c r="BC14" s="223"/>
      <c r="BD14" s="223"/>
      <c r="BE14" s="224"/>
      <c r="BF14" s="225" t="s">
        <v>15</v>
      </c>
      <c r="BG14" s="226"/>
      <c r="BH14" s="226"/>
      <c r="BI14" s="227"/>
      <c r="BJ14" s="228">
        <f>SUM(AX14*50)</f>
        <v>900</v>
      </c>
      <c r="BK14" s="229"/>
      <c r="BL14" s="229"/>
      <c r="BM14" s="229"/>
      <c r="BN14" s="230"/>
      <c r="BO14" s="231"/>
      <c r="BP14" s="232"/>
      <c r="BQ14" s="232"/>
      <c r="BR14" s="233"/>
      <c r="BS14" s="231"/>
      <c r="BT14" s="232"/>
      <c r="BU14" s="232"/>
      <c r="BV14" s="232"/>
      <c r="BW14" s="233"/>
      <c r="BX14" s="204"/>
      <c r="BY14" s="205"/>
      <c r="BZ14" s="205"/>
      <c r="CA14" s="205"/>
      <c r="CB14" s="205"/>
      <c r="CC14" s="206"/>
    </row>
    <row r="15" spans="1:81" ht="21" customHeight="1" x14ac:dyDescent="0.5">
      <c r="A15" s="187"/>
      <c r="B15" s="188"/>
      <c r="C15" s="210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2"/>
      <c r="O15" s="213" t="s">
        <v>45</v>
      </c>
      <c r="P15" s="214"/>
      <c r="Q15" s="214"/>
      <c r="R15" s="214"/>
      <c r="S15" s="215"/>
      <c r="T15" s="83" t="s">
        <v>31</v>
      </c>
      <c r="U15" s="85" t="s">
        <v>31</v>
      </c>
      <c r="V15" s="85" t="s">
        <v>31</v>
      </c>
      <c r="W15" s="85" t="s">
        <v>31</v>
      </c>
      <c r="X15" s="85" t="s">
        <v>31</v>
      </c>
      <c r="Y15" s="85" t="s">
        <v>31</v>
      </c>
      <c r="Z15" s="85" t="s">
        <v>31</v>
      </c>
      <c r="AA15" s="85" t="s">
        <v>31</v>
      </c>
      <c r="AB15" s="101">
        <v>7</v>
      </c>
      <c r="AC15" s="85" t="s">
        <v>31</v>
      </c>
      <c r="AD15" s="85" t="s">
        <v>31</v>
      </c>
      <c r="AE15" s="85" t="s">
        <v>31</v>
      </c>
      <c r="AF15" s="85" t="s">
        <v>31</v>
      </c>
      <c r="AG15" s="85" t="s">
        <v>31</v>
      </c>
      <c r="AH15" s="85" t="s">
        <v>31</v>
      </c>
      <c r="AI15" s="101">
        <v>7</v>
      </c>
      <c r="AJ15" s="85" t="s">
        <v>31</v>
      </c>
      <c r="AK15" s="85" t="s">
        <v>31</v>
      </c>
      <c r="AL15" s="85" t="s">
        <v>31</v>
      </c>
      <c r="AM15" s="85" t="s">
        <v>31</v>
      </c>
      <c r="AN15" s="85" t="s">
        <v>31</v>
      </c>
      <c r="AO15" s="85" t="s">
        <v>31</v>
      </c>
      <c r="AP15" s="101">
        <v>7</v>
      </c>
      <c r="AQ15" s="85" t="s">
        <v>31</v>
      </c>
      <c r="AR15" s="85" t="s">
        <v>31</v>
      </c>
      <c r="AS15" s="85" t="s">
        <v>31</v>
      </c>
      <c r="AT15" s="85" t="s">
        <v>31</v>
      </c>
      <c r="AU15" s="85" t="s">
        <v>31</v>
      </c>
      <c r="AV15" s="85" t="s">
        <v>31</v>
      </c>
      <c r="AW15" s="85" t="s">
        <v>31</v>
      </c>
      <c r="AX15" s="213" t="s">
        <v>15</v>
      </c>
      <c r="AY15" s="214"/>
      <c r="AZ15" s="214"/>
      <c r="BA15" s="215"/>
      <c r="BB15" s="213">
        <f>SUMIF(T15:AW15,7,T15:AW15)</f>
        <v>21</v>
      </c>
      <c r="BC15" s="214"/>
      <c r="BD15" s="214"/>
      <c r="BE15" s="215"/>
      <c r="BF15" s="213" t="s">
        <v>15</v>
      </c>
      <c r="BG15" s="214"/>
      <c r="BH15" s="214"/>
      <c r="BI15" s="215"/>
      <c r="BJ15" s="216">
        <f>SUM(BB15*60)</f>
        <v>1260</v>
      </c>
      <c r="BK15" s="217"/>
      <c r="BL15" s="217"/>
      <c r="BM15" s="217"/>
      <c r="BN15" s="218"/>
      <c r="BO15" s="231"/>
      <c r="BP15" s="232"/>
      <c r="BQ15" s="232"/>
      <c r="BR15" s="233"/>
      <c r="BS15" s="231"/>
      <c r="BT15" s="232"/>
      <c r="BU15" s="232"/>
      <c r="BV15" s="232"/>
      <c r="BW15" s="233"/>
      <c r="BX15" s="204"/>
      <c r="BY15" s="205"/>
      <c r="BZ15" s="205"/>
      <c r="CA15" s="205"/>
      <c r="CB15" s="205"/>
      <c r="CC15" s="206"/>
    </row>
    <row r="16" spans="1:81" ht="21.75" x14ac:dyDescent="0.5">
      <c r="A16" s="187"/>
      <c r="B16" s="188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28"/>
      <c r="P16" s="27"/>
      <c r="Q16" s="27"/>
      <c r="R16" s="27"/>
      <c r="S16" s="29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13"/>
      <c r="AY16" s="214"/>
      <c r="AZ16" s="214"/>
      <c r="BA16" s="215"/>
      <c r="BB16" s="213"/>
      <c r="BC16" s="214"/>
      <c r="BD16" s="214"/>
      <c r="BE16" s="215"/>
      <c r="BF16" s="213"/>
      <c r="BG16" s="214"/>
      <c r="BH16" s="214"/>
      <c r="BI16" s="215"/>
      <c r="BJ16" s="213"/>
      <c r="BK16" s="214"/>
      <c r="BL16" s="214"/>
      <c r="BM16" s="214"/>
      <c r="BN16" s="215"/>
      <c r="BO16" s="231"/>
      <c r="BP16" s="232"/>
      <c r="BQ16" s="232"/>
      <c r="BR16" s="233"/>
      <c r="BS16" s="231"/>
      <c r="BT16" s="232"/>
      <c r="BU16" s="232"/>
      <c r="BV16" s="232"/>
      <c r="BW16" s="233"/>
      <c r="BX16" s="204"/>
      <c r="BY16" s="205"/>
      <c r="BZ16" s="205"/>
      <c r="CA16" s="205"/>
      <c r="CB16" s="205"/>
      <c r="CC16" s="206"/>
    </row>
    <row r="17" spans="1:81" ht="22.5" thickBot="1" x14ac:dyDescent="0.55000000000000004">
      <c r="A17" s="189"/>
      <c r="B17" s="190"/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2"/>
      <c r="O17" s="43"/>
      <c r="P17" s="44"/>
      <c r="Q17" s="44"/>
      <c r="R17" s="44"/>
      <c r="S17" s="45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237"/>
      <c r="AY17" s="238"/>
      <c r="AZ17" s="238"/>
      <c r="BA17" s="239"/>
      <c r="BB17" s="237"/>
      <c r="BC17" s="238"/>
      <c r="BD17" s="238"/>
      <c r="BE17" s="239"/>
      <c r="BF17" s="237"/>
      <c r="BG17" s="238"/>
      <c r="BH17" s="238"/>
      <c r="BI17" s="239"/>
      <c r="BJ17" s="240">
        <f>SUM(BJ14:BN16)</f>
        <v>2160</v>
      </c>
      <c r="BK17" s="241"/>
      <c r="BL17" s="241"/>
      <c r="BM17" s="241"/>
      <c r="BN17" s="242"/>
      <c r="BO17" s="234"/>
      <c r="BP17" s="235"/>
      <c r="BQ17" s="235"/>
      <c r="BR17" s="236"/>
      <c r="BS17" s="234"/>
      <c r="BT17" s="235"/>
      <c r="BU17" s="235"/>
      <c r="BV17" s="235"/>
      <c r="BW17" s="236"/>
      <c r="BX17" s="207"/>
      <c r="BY17" s="208"/>
      <c r="BZ17" s="208"/>
      <c r="CA17" s="208"/>
      <c r="CB17" s="208"/>
      <c r="CC17" s="209"/>
    </row>
    <row r="18" spans="1:81" ht="21.75" x14ac:dyDescent="0.5">
      <c r="A18" s="185">
        <v>2</v>
      </c>
      <c r="B18" s="186"/>
      <c r="C18" s="191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3"/>
      <c r="O18" s="194" t="s">
        <v>44</v>
      </c>
      <c r="P18" s="195"/>
      <c r="Q18" s="195"/>
      <c r="R18" s="195"/>
      <c r="S18" s="196"/>
      <c r="T18" s="82" t="s">
        <v>31</v>
      </c>
      <c r="U18" s="83" t="s">
        <v>31</v>
      </c>
      <c r="V18" s="82" t="s">
        <v>31</v>
      </c>
      <c r="W18" s="82" t="s">
        <v>31</v>
      </c>
      <c r="X18" s="82" t="s">
        <v>31</v>
      </c>
      <c r="Y18" s="84">
        <v>2</v>
      </c>
      <c r="Z18" s="84">
        <v>2</v>
      </c>
      <c r="AA18" s="82" t="s">
        <v>31</v>
      </c>
      <c r="AB18" s="82" t="s">
        <v>31</v>
      </c>
      <c r="AC18" s="82" t="s">
        <v>31</v>
      </c>
      <c r="AD18" s="82" t="s">
        <v>31</v>
      </c>
      <c r="AE18" s="84">
        <v>2</v>
      </c>
      <c r="AF18" s="84">
        <v>2</v>
      </c>
      <c r="AG18" s="84">
        <v>2</v>
      </c>
      <c r="AH18" s="82" t="s">
        <v>31</v>
      </c>
      <c r="AI18" s="82" t="s">
        <v>31</v>
      </c>
      <c r="AJ18" s="82" t="s">
        <v>31</v>
      </c>
      <c r="AK18" s="84">
        <v>2</v>
      </c>
      <c r="AL18" s="84">
        <v>2</v>
      </c>
      <c r="AM18" s="84">
        <v>2</v>
      </c>
      <c r="AN18" s="82" t="s">
        <v>31</v>
      </c>
      <c r="AO18" s="82" t="s">
        <v>31</v>
      </c>
      <c r="AP18" s="82" t="s">
        <v>31</v>
      </c>
      <c r="AQ18" s="82" t="s">
        <v>31</v>
      </c>
      <c r="AR18" s="84">
        <v>2</v>
      </c>
      <c r="AS18" s="82" t="s">
        <v>31</v>
      </c>
      <c r="AT18" s="82" t="s">
        <v>31</v>
      </c>
      <c r="AU18" s="82" t="s">
        <v>31</v>
      </c>
      <c r="AV18" s="82" t="s">
        <v>31</v>
      </c>
      <c r="AW18" s="82" t="s">
        <v>31</v>
      </c>
      <c r="AX18" s="219">
        <f>SUMIF(T18:AW18,2,T18:AW18)</f>
        <v>18</v>
      </c>
      <c r="AY18" s="220"/>
      <c r="AZ18" s="220"/>
      <c r="BA18" s="221"/>
      <c r="BB18" s="222" t="s">
        <v>15</v>
      </c>
      <c r="BC18" s="223"/>
      <c r="BD18" s="223"/>
      <c r="BE18" s="224"/>
      <c r="BF18" s="225" t="s">
        <v>15</v>
      </c>
      <c r="BG18" s="226"/>
      <c r="BH18" s="226"/>
      <c r="BI18" s="227"/>
      <c r="BJ18" s="228">
        <f>SUM(AX18*50)</f>
        <v>900</v>
      </c>
      <c r="BK18" s="229"/>
      <c r="BL18" s="229"/>
      <c r="BM18" s="229"/>
      <c r="BN18" s="230"/>
      <c r="BO18" s="231"/>
      <c r="BP18" s="232"/>
      <c r="BQ18" s="232"/>
      <c r="BR18" s="233"/>
      <c r="BS18" s="231"/>
      <c r="BT18" s="232"/>
      <c r="BU18" s="232"/>
      <c r="BV18" s="232"/>
      <c r="BW18" s="233"/>
      <c r="BX18" s="204"/>
      <c r="BY18" s="205"/>
      <c r="BZ18" s="205"/>
      <c r="CA18" s="205"/>
      <c r="CB18" s="205"/>
      <c r="CC18" s="206"/>
    </row>
    <row r="19" spans="1:81" ht="21.75" x14ac:dyDescent="0.5">
      <c r="A19" s="187"/>
      <c r="B19" s="188"/>
      <c r="C19" s="210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2"/>
      <c r="O19" s="213" t="s">
        <v>45</v>
      </c>
      <c r="P19" s="214"/>
      <c r="Q19" s="214"/>
      <c r="R19" s="214"/>
      <c r="S19" s="215"/>
      <c r="T19" s="83" t="s">
        <v>31</v>
      </c>
      <c r="U19" s="85" t="s">
        <v>31</v>
      </c>
      <c r="V19" s="85" t="s">
        <v>31</v>
      </c>
      <c r="W19" s="85" t="s">
        <v>31</v>
      </c>
      <c r="X19" s="85" t="s">
        <v>31</v>
      </c>
      <c r="Y19" s="85" t="s">
        <v>31</v>
      </c>
      <c r="Z19" s="85" t="s">
        <v>31</v>
      </c>
      <c r="AA19" s="85" t="s">
        <v>31</v>
      </c>
      <c r="AB19" s="148">
        <v>7</v>
      </c>
      <c r="AC19" s="85" t="s">
        <v>31</v>
      </c>
      <c r="AD19" s="85" t="s">
        <v>31</v>
      </c>
      <c r="AE19" s="85" t="s">
        <v>31</v>
      </c>
      <c r="AF19" s="85" t="s">
        <v>31</v>
      </c>
      <c r="AG19" s="85" t="s">
        <v>31</v>
      </c>
      <c r="AH19" s="85" t="s">
        <v>31</v>
      </c>
      <c r="AI19" s="148">
        <v>7</v>
      </c>
      <c r="AJ19" s="85" t="s">
        <v>31</v>
      </c>
      <c r="AK19" s="85" t="s">
        <v>31</v>
      </c>
      <c r="AL19" s="85" t="s">
        <v>31</v>
      </c>
      <c r="AM19" s="85" t="s">
        <v>31</v>
      </c>
      <c r="AN19" s="85" t="s">
        <v>31</v>
      </c>
      <c r="AO19" s="85" t="s">
        <v>31</v>
      </c>
      <c r="AP19" s="148">
        <v>7</v>
      </c>
      <c r="AQ19" s="85" t="s">
        <v>31</v>
      </c>
      <c r="AR19" s="85" t="s">
        <v>31</v>
      </c>
      <c r="AS19" s="85" t="s">
        <v>31</v>
      </c>
      <c r="AT19" s="85" t="s">
        <v>31</v>
      </c>
      <c r="AU19" s="85" t="s">
        <v>31</v>
      </c>
      <c r="AV19" s="85" t="s">
        <v>31</v>
      </c>
      <c r="AW19" s="85" t="s">
        <v>31</v>
      </c>
      <c r="AX19" s="213" t="s">
        <v>15</v>
      </c>
      <c r="AY19" s="214"/>
      <c r="AZ19" s="214"/>
      <c r="BA19" s="215"/>
      <c r="BB19" s="213">
        <f>SUMIF(T19:AW19,7,T19:AW19)</f>
        <v>21</v>
      </c>
      <c r="BC19" s="214"/>
      <c r="BD19" s="214"/>
      <c r="BE19" s="215"/>
      <c r="BF19" s="213" t="s">
        <v>15</v>
      </c>
      <c r="BG19" s="214"/>
      <c r="BH19" s="214"/>
      <c r="BI19" s="215"/>
      <c r="BJ19" s="216">
        <f>SUM(BB19*60)</f>
        <v>1260</v>
      </c>
      <c r="BK19" s="217"/>
      <c r="BL19" s="217"/>
      <c r="BM19" s="217"/>
      <c r="BN19" s="218"/>
      <c r="BO19" s="231"/>
      <c r="BP19" s="232"/>
      <c r="BQ19" s="232"/>
      <c r="BR19" s="233"/>
      <c r="BS19" s="231"/>
      <c r="BT19" s="232"/>
      <c r="BU19" s="232"/>
      <c r="BV19" s="232"/>
      <c r="BW19" s="233"/>
      <c r="BX19" s="204"/>
      <c r="BY19" s="205"/>
      <c r="BZ19" s="205"/>
      <c r="CA19" s="205"/>
      <c r="CB19" s="205"/>
      <c r="CC19" s="206"/>
    </row>
    <row r="20" spans="1:81" ht="21.75" x14ac:dyDescent="0.5">
      <c r="A20" s="187"/>
      <c r="B20" s="188"/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28"/>
      <c r="P20" s="27"/>
      <c r="Q20" s="27"/>
      <c r="R20" s="27"/>
      <c r="S20" s="29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13"/>
      <c r="AY20" s="214"/>
      <c r="AZ20" s="214"/>
      <c r="BA20" s="215"/>
      <c r="BB20" s="213"/>
      <c r="BC20" s="214"/>
      <c r="BD20" s="214"/>
      <c r="BE20" s="215"/>
      <c r="BF20" s="213"/>
      <c r="BG20" s="214"/>
      <c r="BH20" s="214"/>
      <c r="BI20" s="215"/>
      <c r="BJ20" s="213"/>
      <c r="BK20" s="214"/>
      <c r="BL20" s="214"/>
      <c r="BM20" s="214"/>
      <c r="BN20" s="215"/>
      <c r="BO20" s="231"/>
      <c r="BP20" s="232"/>
      <c r="BQ20" s="232"/>
      <c r="BR20" s="233"/>
      <c r="BS20" s="231"/>
      <c r="BT20" s="232"/>
      <c r="BU20" s="232"/>
      <c r="BV20" s="232"/>
      <c r="BW20" s="233"/>
      <c r="BX20" s="204"/>
      <c r="BY20" s="205"/>
      <c r="BZ20" s="205"/>
      <c r="CA20" s="205"/>
      <c r="CB20" s="205"/>
      <c r="CC20" s="206"/>
    </row>
    <row r="21" spans="1:81" ht="22.5" thickBot="1" x14ac:dyDescent="0.55000000000000004">
      <c r="A21" s="189"/>
      <c r="B21" s="190"/>
      <c r="C21" s="40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2"/>
      <c r="O21" s="43"/>
      <c r="P21" s="44"/>
      <c r="Q21" s="44"/>
      <c r="R21" s="44"/>
      <c r="S21" s="45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237"/>
      <c r="AY21" s="238"/>
      <c r="AZ21" s="238"/>
      <c r="BA21" s="239"/>
      <c r="BB21" s="237"/>
      <c r="BC21" s="238"/>
      <c r="BD21" s="238"/>
      <c r="BE21" s="239"/>
      <c r="BF21" s="237"/>
      <c r="BG21" s="238"/>
      <c r="BH21" s="238"/>
      <c r="BI21" s="239"/>
      <c r="BJ21" s="240">
        <f>SUM(BJ18:BN20)</f>
        <v>2160</v>
      </c>
      <c r="BK21" s="241"/>
      <c r="BL21" s="241"/>
      <c r="BM21" s="241"/>
      <c r="BN21" s="242"/>
      <c r="BO21" s="234"/>
      <c r="BP21" s="235"/>
      <c r="BQ21" s="235"/>
      <c r="BR21" s="236"/>
      <c r="BS21" s="234"/>
      <c r="BT21" s="235"/>
      <c r="BU21" s="235"/>
      <c r="BV21" s="235"/>
      <c r="BW21" s="236"/>
      <c r="BX21" s="207"/>
      <c r="BY21" s="208"/>
      <c r="BZ21" s="208"/>
      <c r="CA21" s="208"/>
      <c r="CB21" s="208"/>
      <c r="CC21" s="209"/>
    </row>
    <row r="22" spans="1:81" ht="21.75" x14ac:dyDescent="0.5">
      <c r="A22" s="187">
        <v>3</v>
      </c>
      <c r="B22" s="188"/>
      <c r="C22" s="191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3"/>
      <c r="O22" s="194" t="s">
        <v>44</v>
      </c>
      <c r="P22" s="195"/>
      <c r="Q22" s="195"/>
      <c r="R22" s="195"/>
      <c r="S22" s="196"/>
      <c r="T22" s="82" t="s">
        <v>31</v>
      </c>
      <c r="U22" s="83" t="s">
        <v>31</v>
      </c>
      <c r="V22" s="82" t="s">
        <v>31</v>
      </c>
      <c r="W22" s="82" t="s">
        <v>31</v>
      </c>
      <c r="X22" s="82" t="s">
        <v>31</v>
      </c>
      <c r="Y22" s="84">
        <v>2</v>
      </c>
      <c r="Z22" s="84">
        <v>2</v>
      </c>
      <c r="AA22" s="82" t="s">
        <v>31</v>
      </c>
      <c r="AB22" s="82" t="s">
        <v>31</v>
      </c>
      <c r="AC22" s="82" t="s">
        <v>31</v>
      </c>
      <c r="AD22" s="82" t="s">
        <v>31</v>
      </c>
      <c r="AE22" s="84">
        <v>2</v>
      </c>
      <c r="AF22" s="84">
        <v>2</v>
      </c>
      <c r="AG22" s="84">
        <v>2</v>
      </c>
      <c r="AH22" s="82" t="s">
        <v>31</v>
      </c>
      <c r="AI22" s="82" t="s">
        <v>31</v>
      </c>
      <c r="AJ22" s="82" t="s">
        <v>31</v>
      </c>
      <c r="AK22" s="84">
        <v>2</v>
      </c>
      <c r="AL22" s="84">
        <v>2</v>
      </c>
      <c r="AM22" s="84">
        <v>2</v>
      </c>
      <c r="AN22" s="82" t="s">
        <v>31</v>
      </c>
      <c r="AO22" s="82" t="s">
        <v>31</v>
      </c>
      <c r="AP22" s="82" t="s">
        <v>31</v>
      </c>
      <c r="AQ22" s="82" t="s">
        <v>31</v>
      </c>
      <c r="AR22" s="84">
        <v>2</v>
      </c>
      <c r="AS22" s="82" t="s">
        <v>31</v>
      </c>
      <c r="AT22" s="82" t="s">
        <v>31</v>
      </c>
      <c r="AU22" s="82" t="s">
        <v>31</v>
      </c>
      <c r="AV22" s="82" t="s">
        <v>31</v>
      </c>
      <c r="AW22" s="82" t="s">
        <v>31</v>
      </c>
      <c r="AX22" s="194">
        <f>SUMIF(T22:AW22,2,T22:AW22)</f>
        <v>18</v>
      </c>
      <c r="AY22" s="195"/>
      <c r="AZ22" s="195"/>
      <c r="BA22" s="196"/>
      <c r="BB22" s="231" t="s">
        <v>15</v>
      </c>
      <c r="BC22" s="232"/>
      <c r="BD22" s="232"/>
      <c r="BE22" s="233"/>
      <c r="BF22" s="228" t="s">
        <v>15</v>
      </c>
      <c r="BG22" s="229"/>
      <c r="BH22" s="229"/>
      <c r="BI22" s="230"/>
      <c r="BJ22" s="228">
        <f>SUM(AX22*50)</f>
        <v>900</v>
      </c>
      <c r="BK22" s="229"/>
      <c r="BL22" s="229"/>
      <c r="BM22" s="229"/>
      <c r="BN22" s="230"/>
      <c r="BO22" s="231"/>
      <c r="BP22" s="232"/>
      <c r="BQ22" s="232"/>
      <c r="BR22" s="233"/>
      <c r="BS22" s="231"/>
      <c r="BT22" s="232"/>
      <c r="BU22" s="232"/>
      <c r="BV22" s="232"/>
      <c r="BW22" s="233"/>
      <c r="BX22" s="204"/>
      <c r="BY22" s="205"/>
      <c r="BZ22" s="205"/>
      <c r="CA22" s="205"/>
      <c r="CB22" s="205"/>
      <c r="CC22" s="206"/>
    </row>
    <row r="23" spans="1:81" ht="21.75" x14ac:dyDescent="0.5">
      <c r="A23" s="187"/>
      <c r="B23" s="188"/>
      <c r="C23" s="243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5"/>
      <c r="O23" s="213" t="s">
        <v>45</v>
      </c>
      <c r="P23" s="214"/>
      <c r="Q23" s="214"/>
      <c r="R23" s="214"/>
      <c r="S23" s="215"/>
      <c r="T23" s="83" t="s">
        <v>31</v>
      </c>
      <c r="U23" s="85" t="s">
        <v>31</v>
      </c>
      <c r="V23" s="85" t="s">
        <v>31</v>
      </c>
      <c r="W23" s="85" t="s">
        <v>31</v>
      </c>
      <c r="X23" s="85" t="s">
        <v>31</v>
      </c>
      <c r="Y23" s="85" t="s">
        <v>31</v>
      </c>
      <c r="Z23" s="85" t="s">
        <v>31</v>
      </c>
      <c r="AA23" s="85" t="s">
        <v>31</v>
      </c>
      <c r="AB23" s="148">
        <v>7</v>
      </c>
      <c r="AC23" s="85" t="s">
        <v>31</v>
      </c>
      <c r="AD23" s="85" t="s">
        <v>31</v>
      </c>
      <c r="AE23" s="85" t="s">
        <v>31</v>
      </c>
      <c r="AF23" s="85" t="s">
        <v>31</v>
      </c>
      <c r="AG23" s="85" t="s">
        <v>31</v>
      </c>
      <c r="AH23" s="85" t="s">
        <v>31</v>
      </c>
      <c r="AI23" s="148">
        <v>7</v>
      </c>
      <c r="AJ23" s="85" t="s">
        <v>31</v>
      </c>
      <c r="AK23" s="85" t="s">
        <v>31</v>
      </c>
      <c r="AL23" s="85" t="s">
        <v>31</v>
      </c>
      <c r="AM23" s="85" t="s">
        <v>31</v>
      </c>
      <c r="AN23" s="85" t="s">
        <v>31</v>
      </c>
      <c r="AO23" s="85" t="s">
        <v>31</v>
      </c>
      <c r="AP23" s="148">
        <v>7</v>
      </c>
      <c r="AQ23" s="85" t="s">
        <v>31</v>
      </c>
      <c r="AR23" s="85" t="s">
        <v>31</v>
      </c>
      <c r="AS23" s="85" t="s">
        <v>31</v>
      </c>
      <c r="AT23" s="85" t="s">
        <v>31</v>
      </c>
      <c r="AU23" s="85" t="s">
        <v>31</v>
      </c>
      <c r="AV23" s="85" t="s">
        <v>31</v>
      </c>
      <c r="AW23" s="85" t="s">
        <v>31</v>
      </c>
      <c r="AX23" s="213" t="s">
        <v>15</v>
      </c>
      <c r="AY23" s="214"/>
      <c r="AZ23" s="214"/>
      <c r="BA23" s="215"/>
      <c r="BB23" s="213">
        <f>SUMIF(T23:AW23,7,T23:AW23)</f>
        <v>21</v>
      </c>
      <c r="BC23" s="214"/>
      <c r="BD23" s="214"/>
      <c r="BE23" s="215"/>
      <c r="BF23" s="213" t="s">
        <v>15</v>
      </c>
      <c r="BG23" s="214"/>
      <c r="BH23" s="214"/>
      <c r="BI23" s="215"/>
      <c r="BJ23" s="216">
        <f>SUM(BB23*60)</f>
        <v>1260</v>
      </c>
      <c r="BK23" s="217"/>
      <c r="BL23" s="217"/>
      <c r="BM23" s="217"/>
      <c r="BN23" s="218"/>
      <c r="BO23" s="231"/>
      <c r="BP23" s="232"/>
      <c r="BQ23" s="232"/>
      <c r="BR23" s="233"/>
      <c r="BS23" s="231"/>
      <c r="BT23" s="232"/>
      <c r="BU23" s="232"/>
      <c r="BV23" s="232"/>
      <c r="BW23" s="233"/>
      <c r="BX23" s="204"/>
      <c r="BY23" s="205"/>
      <c r="BZ23" s="205"/>
      <c r="CA23" s="205"/>
      <c r="CB23" s="205"/>
      <c r="CC23" s="206"/>
    </row>
    <row r="24" spans="1:81" ht="21.75" x14ac:dyDescent="0.5">
      <c r="A24" s="187"/>
      <c r="B24" s="188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8"/>
      <c r="P24" s="27"/>
      <c r="Q24" s="27"/>
      <c r="R24" s="27"/>
      <c r="S24" s="29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13"/>
      <c r="AY24" s="214"/>
      <c r="AZ24" s="214"/>
      <c r="BA24" s="215"/>
      <c r="BB24" s="213"/>
      <c r="BC24" s="214"/>
      <c r="BD24" s="214"/>
      <c r="BE24" s="215"/>
      <c r="BF24" s="213"/>
      <c r="BG24" s="214"/>
      <c r="BH24" s="214"/>
      <c r="BI24" s="215"/>
      <c r="BJ24" s="213"/>
      <c r="BK24" s="214"/>
      <c r="BL24" s="214"/>
      <c r="BM24" s="214"/>
      <c r="BN24" s="215"/>
      <c r="BO24" s="231"/>
      <c r="BP24" s="232"/>
      <c r="BQ24" s="232"/>
      <c r="BR24" s="233"/>
      <c r="BS24" s="231"/>
      <c r="BT24" s="232"/>
      <c r="BU24" s="232"/>
      <c r="BV24" s="232"/>
      <c r="BW24" s="233"/>
      <c r="BX24" s="204"/>
      <c r="BY24" s="205"/>
      <c r="BZ24" s="205"/>
      <c r="CA24" s="205"/>
      <c r="CB24" s="205"/>
      <c r="CC24" s="206"/>
    </row>
    <row r="25" spans="1:81" ht="22.5" thickBot="1" x14ac:dyDescent="0.55000000000000004">
      <c r="A25" s="187"/>
      <c r="B25" s="188"/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34"/>
      <c r="P25" s="35"/>
      <c r="Q25" s="35"/>
      <c r="R25" s="35"/>
      <c r="S25" s="3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237"/>
      <c r="AY25" s="238"/>
      <c r="AZ25" s="238"/>
      <c r="BA25" s="239"/>
      <c r="BB25" s="237"/>
      <c r="BC25" s="238"/>
      <c r="BD25" s="238"/>
      <c r="BE25" s="239"/>
      <c r="BF25" s="237"/>
      <c r="BG25" s="238"/>
      <c r="BH25" s="238"/>
      <c r="BI25" s="239"/>
      <c r="BJ25" s="240">
        <f>SUM(BJ22:BN24)</f>
        <v>2160</v>
      </c>
      <c r="BK25" s="241"/>
      <c r="BL25" s="241"/>
      <c r="BM25" s="241"/>
      <c r="BN25" s="242"/>
      <c r="BO25" s="234"/>
      <c r="BP25" s="235"/>
      <c r="BQ25" s="235"/>
      <c r="BR25" s="236"/>
      <c r="BS25" s="234"/>
      <c r="BT25" s="235"/>
      <c r="BU25" s="235"/>
      <c r="BV25" s="235"/>
      <c r="BW25" s="236"/>
      <c r="BX25" s="207"/>
      <c r="BY25" s="208"/>
      <c r="BZ25" s="208"/>
      <c r="CA25" s="208"/>
      <c r="CB25" s="208"/>
      <c r="CC25" s="209"/>
    </row>
    <row r="26" spans="1:81" ht="22.5" thickTop="1" thickBot="1" x14ac:dyDescent="0.5">
      <c r="A26" s="24"/>
      <c r="B26" s="24"/>
      <c r="C26" s="25" t="s">
        <v>49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6" t="s">
        <v>66</v>
      </c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7"/>
      <c r="AX26" s="248">
        <f>SUM(AX14:BA25)</f>
        <v>54</v>
      </c>
      <c r="AY26" s="249"/>
      <c r="AZ26" s="249"/>
      <c r="BA26" s="250"/>
      <c r="BB26" s="248">
        <f>SUM(BB14:BE25)</f>
        <v>63</v>
      </c>
      <c r="BC26" s="249"/>
      <c r="BD26" s="249"/>
      <c r="BE26" s="250"/>
      <c r="BF26" s="248" t="s">
        <v>15</v>
      </c>
      <c r="BG26" s="249"/>
      <c r="BH26" s="249"/>
      <c r="BI26" s="250"/>
      <c r="BJ26" s="251">
        <f>SUM(BJ17,BJ21,BJ25)</f>
        <v>6480</v>
      </c>
      <c r="BK26" s="249"/>
      <c r="BL26" s="249"/>
      <c r="BM26" s="249"/>
      <c r="BN26" s="250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</row>
    <row r="27" spans="1:81" x14ac:dyDescent="0.45">
      <c r="T27" s="8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</row>
    <row r="28" spans="1:81" ht="21.75" thickBot="1" x14ac:dyDescent="0.5">
      <c r="A28" s="19"/>
      <c r="B28" s="21"/>
      <c r="C28" s="200" t="s">
        <v>55</v>
      </c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1"/>
      <c r="O28" s="69"/>
      <c r="P28" s="70"/>
      <c r="Q28" s="70"/>
      <c r="R28" s="70"/>
      <c r="S28" s="72"/>
      <c r="T28" s="73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252" t="s">
        <v>67</v>
      </c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3"/>
      <c r="AX28" s="254">
        <f>AX26</f>
        <v>54</v>
      </c>
      <c r="AY28" s="202"/>
      <c r="AZ28" s="202"/>
      <c r="BA28" s="203"/>
      <c r="BB28" s="254">
        <f>BB26</f>
        <v>63</v>
      </c>
      <c r="BC28" s="202"/>
      <c r="BD28" s="202"/>
      <c r="BE28" s="203"/>
      <c r="BF28" s="254" t="str">
        <f>BF26</f>
        <v>-</v>
      </c>
      <c r="BG28" s="202"/>
      <c r="BH28" s="202"/>
      <c r="BI28" s="203"/>
      <c r="BJ28" s="255">
        <f>BJ26</f>
        <v>6480</v>
      </c>
      <c r="BK28" s="256"/>
      <c r="BL28" s="256"/>
      <c r="BM28" s="256"/>
      <c r="BN28" s="257"/>
      <c r="BO28" s="78"/>
      <c r="BP28" s="71"/>
      <c r="BQ28" s="71"/>
      <c r="BR28" s="79"/>
      <c r="BS28" s="78"/>
      <c r="BT28" s="71"/>
      <c r="BU28" s="71"/>
      <c r="BV28" s="71"/>
      <c r="BW28" s="79"/>
      <c r="BX28" s="71"/>
      <c r="BY28" s="71"/>
      <c r="BZ28" s="71"/>
      <c r="CA28" s="71"/>
      <c r="CB28" s="71"/>
      <c r="CC28" s="79"/>
    </row>
    <row r="29" spans="1:81" ht="21.75" x14ac:dyDescent="0.5">
      <c r="A29" s="185">
        <v>4</v>
      </c>
      <c r="B29" s="186"/>
      <c r="C29" s="191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3"/>
      <c r="O29" s="194" t="s">
        <v>44</v>
      </c>
      <c r="P29" s="195"/>
      <c r="Q29" s="195"/>
      <c r="R29" s="195"/>
      <c r="S29" s="196"/>
      <c r="T29" s="82" t="s">
        <v>31</v>
      </c>
      <c r="U29" s="83" t="s">
        <v>31</v>
      </c>
      <c r="V29" s="82" t="s">
        <v>31</v>
      </c>
      <c r="W29" s="82" t="s">
        <v>31</v>
      </c>
      <c r="X29" s="82" t="s">
        <v>31</v>
      </c>
      <c r="Y29" s="84">
        <v>2</v>
      </c>
      <c r="Z29" s="84">
        <v>2</v>
      </c>
      <c r="AA29" s="82" t="s">
        <v>31</v>
      </c>
      <c r="AB29" s="82" t="s">
        <v>31</v>
      </c>
      <c r="AC29" s="82" t="s">
        <v>31</v>
      </c>
      <c r="AD29" s="82" t="s">
        <v>31</v>
      </c>
      <c r="AE29" s="84">
        <v>2</v>
      </c>
      <c r="AF29" s="84">
        <v>2</v>
      </c>
      <c r="AG29" s="84">
        <v>2</v>
      </c>
      <c r="AH29" s="82" t="s">
        <v>31</v>
      </c>
      <c r="AI29" s="82" t="s">
        <v>31</v>
      </c>
      <c r="AJ29" s="82" t="s">
        <v>31</v>
      </c>
      <c r="AK29" s="84">
        <v>2</v>
      </c>
      <c r="AL29" s="84">
        <v>2</v>
      </c>
      <c r="AM29" s="84">
        <v>2</v>
      </c>
      <c r="AN29" s="82" t="s">
        <v>31</v>
      </c>
      <c r="AO29" s="82" t="s">
        <v>31</v>
      </c>
      <c r="AP29" s="82" t="s">
        <v>31</v>
      </c>
      <c r="AQ29" s="82" t="s">
        <v>31</v>
      </c>
      <c r="AR29" s="84">
        <v>2</v>
      </c>
      <c r="AS29" s="82" t="s">
        <v>31</v>
      </c>
      <c r="AT29" s="82" t="s">
        <v>31</v>
      </c>
      <c r="AU29" s="82" t="s">
        <v>31</v>
      </c>
      <c r="AV29" s="82" t="s">
        <v>31</v>
      </c>
      <c r="AW29" s="82" t="s">
        <v>31</v>
      </c>
      <c r="AX29" s="219">
        <f>SUMIF(T29:AW29,2,T29:AW29)</f>
        <v>18</v>
      </c>
      <c r="AY29" s="220"/>
      <c r="AZ29" s="220"/>
      <c r="BA29" s="221"/>
      <c r="BB29" s="222" t="s">
        <v>15</v>
      </c>
      <c r="BC29" s="223"/>
      <c r="BD29" s="223"/>
      <c r="BE29" s="224"/>
      <c r="BF29" s="225" t="s">
        <v>15</v>
      </c>
      <c r="BG29" s="226"/>
      <c r="BH29" s="226"/>
      <c r="BI29" s="227"/>
      <c r="BJ29" s="228">
        <f>SUM(AX29*50)</f>
        <v>900</v>
      </c>
      <c r="BK29" s="229"/>
      <c r="BL29" s="229"/>
      <c r="BM29" s="229"/>
      <c r="BN29" s="230"/>
      <c r="BO29" s="231"/>
      <c r="BP29" s="232"/>
      <c r="BQ29" s="232"/>
      <c r="BR29" s="233"/>
      <c r="BS29" s="231"/>
      <c r="BT29" s="232"/>
      <c r="BU29" s="232"/>
      <c r="BV29" s="232"/>
      <c r="BW29" s="233"/>
      <c r="BX29" s="204"/>
      <c r="BY29" s="205"/>
      <c r="BZ29" s="205"/>
      <c r="CA29" s="205"/>
      <c r="CB29" s="205"/>
      <c r="CC29" s="206"/>
    </row>
    <row r="30" spans="1:81" ht="21" customHeight="1" x14ac:dyDescent="0.5">
      <c r="A30" s="187"/>
      <c r="B30" s="188"/>
      <c r="C30" s="210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2"/>
      <c r="O30" s="213" t="s">
        <v>45</v>
      </c>
      <c r="P30" s="214"/>
      <c r="Q30" s="214"/>
      <c r="R30" s="214"/>
      <c r="S30" s="215"/>
      <c r="T30" s="83" t="s">
        <v>31</v>
      </c>
      <c r="U30" s="85" t="s">
        <v>31</v>
      </c>
      <c r="V30" s="85" t="s">
        <v>31</v>
      </c>
      <c r="W30" s="85" t="s">
        <v>31</v>
      </c>
      <c r="X30" s="85" t="s">
        <v>31</v>
      </c>
      <c r="Y30" s="85" t="s">
        <v>31</v>
      </c>
      <c r="Z30" s="85" t="s">
        <v>31</v>
      </c>
      <c r="AA30" s="85" t="s">
        <v>31</v>
      </c>
      <c r="AB30" s="148">
        <v>7</v>
      </c>
      <c r="AC30" s="85" t="s">
        <v>31</v>
      </c>
      <c r="AD30" s="85" t="s">
        <v>31</v>
      </c>
      <c r="AE30" s="85" t="s">
        <v>31</v>
      </c>
      <c r="AF30" s="85" t="s">
        <v>31</v>
      </c>
      <c r="AG30" s="85" t="s">
        <v>31</v>
      </c>
      <c r="AH30" s="85" t="s">
        <v>31</v>
      </c>
      <c r="AI30" s="148">
        <v>7</v>
      </c>
      <c r="AJ30" s="85" t="s">
        <v>31</v>
      </c>
      <c r="AK30" s="85" t="s">
        <v>31</v>
      </c>
      <c r="AL30" s="85" t="s">
        <v>31</v>
      </c>
      <c r="AM30" s="85" t="s">
        <v>31</v>
      </c>
      <c r="AN30" s="85" t="s">
        <v>31</v>
      </c>
      <c r="AO30" s="85" t="s">
        <v>31</v>
      </c>
      <c r="AP30" s="148">
        <v>7</v>
      </c>
      <c r="AQ30" s="85" t="s">
        <v>31</v>
      </c>
      <c r="AR30" s="85" t="s">
        <v>31</v>
      </c>
      <c r="AS30" s="85" t="s">
        <v>31</v>
      </c>
      <c r="AT30" s="85" t="s">
        <v>31</v>
      </c>
      <c r="AU30" s="85" t="s">
        <v>31</v>
      </c>
      <c r="AV30" s="85" t="s">
        <v>31</v>
      </c>
      <c r="AW30" s="85" t="s">
        <v>31</v>
      </c>
      <c r="AX30" s="213" t="s">
        <v>15</v>
      </c>
      <c r="AY30" s="214"/>
      <c r="AZ30" s="214"/>
      <c r="BA30" s="215"/>
      <c r="BB30" s="213">
        <f>SUMIF(T30:AW30,7,T30:AW30)</f>
        <v>21</v>
      </c>
      <c r="BC30" s="214"/>
      <c r="BD30" s="214"/>
      <c r="BE30" s="215"/>
      <c r="BF30" s="213" t="s">
        <v>15</v>
      </c>
      <c r="BG30" s="214"/>
      <c r="BH30" s="214"/>
      <c r="BI30" s="215"/>
      <c r="BJ30" s="216">
        <f>SUM(BB30*60)</f>
        <v>1260</v>
      </c>
      <c r="BK30" s="217"/>
      <c r="BL30" s="217"/>
      <c r="BM30" s="217"/>
      <c r="BN30" s="218"/>
      <c r="BO30" s="231"/>
      <c r="BP30" s="232"/>
      <c r="BQ30" s="232"/>
      <c r="BR30" s="233"/>
      <c r="BS30" s="231"/>
      <c r="BT30" s="232"/>
      <c r="BU30" s="232"/>
      <c r="BV30" s="232"/>
      <c r="BW30" s="233"/>
      <c r="BX30" s="204"/>
      <c r="BY30" s="205"/>
      <c r="BZ30" s="205"/>
      <c r="CA30" s="205"/>
      <c r="CB30" s="205"/>
      <c r="CC30" s="206"/>
    </row>
    <row r="31" spans="1:81" ht="21.75" x14ac:dyDescent="0.5">
      <c r="A31" s="187"/>
      <c r="B31" s="188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28"/>
      <c r="P31" s="27"/>
      <c r="Q31" s="27"/>
      <c r="R31" s="27"/>
      <c r="S31" s="29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13"/>
      <c r="AY31" s="214"/>
      <c r="AZ31" s="214"/>
      <c r="BA31" s="215"/>
      <c r="BB31" s="213"/>
      <c r="BC31" s="214"/>
      <c r="BD31" s="214"/>
      <c r="BE31" s="215"/>
      <c r="BF31" s="213"/>
      <c r="BG31" s="214"/>
      <c r="BH31" s="214"/>
      <c r="BI31" s="215"/>
      <c r="BJ31" s="213"/>
      <c r="BK31" s="214"/>
      <c r="BL31" s="214"/>
      <c r="BM31" s="214"/>
      <c r="BN31" s="215"/>
      <c r="BO31" s="231"/>
      <c r="BP31" s="232"/>
      <c r="BQ31" s="232"/>
      <c r="BR31" s="233"/>
      <c r="BS31" s="231"/>
      <c r="BT31" s="232"/>
      <c r="BU31" s="232"/>
      <c r="BV31" s="232"/>
      <c r="BW31" s="233"/>
      <c r="BX31" s="204"/>
      <c r="BY31" s="205"/>
      <c r="BZ31" s="205"/>
      <c r="CA31" s="205"/>
      <c r="CB31" s="205"/>
      <c r="CC31" s="206"/>
    </row>
    <row r="32" spans="1:81" ht="22.5" thickBot="1" x14ac:dyDescent="0.55000000000000004">
      <c r="A32" s="189"/>
      <c r="B32" s="190"/>
      <c r="C32" s="40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2"/>
      <c r="O32" s="43"/>
      <c r="P32" s="44"/>
      <c r="Q32" s="44"/>
      <c r="R32" s="44"/>
      <c r="S32" s="45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237"/>
      <c r="AY32" s="238"/>
      <c r="AZ32" s="238"/>
      <c r="BA32" s="239"/>
      <c r="BB32" s="237"/>
      <c r="BC32" s="238"/>
      <c r="BD32" s="238"/>
      <c r="BE32" s="239"/>
      <c r="BF32" s="237"/>
      <c r="BG32" s="238"/>
      <c r="BH32" s="238"/>
      <c r="BI32" s="239"/>
      <c r="BJ32" s="240">
        <f>SUM(BJ29:BN31)</f>
        <v>2160</v>
      </c>
      <c r="BK32" s="241"/>
      <c r="BL32" s="241"/>
      <c r="BM32" s="241"/>
      <c r="BN32" s="242"/>
      <c r="BO32" s="234"/>
      <c r="BP32" s="235"/>
      <c r="BQ32" s="235"/>
      <c r="BR32" s="236"/>
      <c r="BS32" s="234"/>
      <c r="BT32" s="235"/>
      <c r="BU32" s="235"/>
      <c r="BV32" s="235"/>
      <c r="BW32" s="236"/>
      <c r="BX32" s="207"/>
      <c r="BY32" s="208"/>
      <c r="BZ32" s="208"/>
      <c r="CA32" s="208"/>
      <c r="CB32" s="208"/>
      <c r="CC32" s="209"/>
    </row>
    <row r="33" spans="1:81" ht="21.75" x14ac:dyDescent="0.5">
      <c r="A33" s="185">
        <v>5</v>
      </c>
      <c r="B33" s="186"/>
      <c r="C33" s="191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3"/>
      <c r="O33" s="194" t="s">
        <v>44</v>
      </c>
      <c r="P33" s="195"/>
      <c r="Q33" s="195"/>
      <c r="R33" s="195"/>
      <c r="S33" s="196"/>
      <c r="T33" s="82" t="s">
        <v>31</v>
      </c>
      <c r="U33" s="83" t="s">
        <v>31</v>
      </c>
      <c r="V33" s="82" t="s">
        <v>31</v>
      </c>
      <c r="W33" s="82" t="s">
        <v>31</v>
      </c>
      <c r="X33" s="82" t="s">
        <v>31</v>
      </c>
      <c r="Y33" s="84">
        <v>2</v>
      </c>
      <c r="Z33" s="84">
        <v>2</v>
      </c>
      <c r="AA33" s="82" t="s">
        <v>31</v>
      </c>
      <c r="AB33" s="82" t="s">
        <v>31</v>
      </c>
      <c r="AC33" s="82" t="s">
        <v>31</v>
      </c>
      <c r="AD33" s="82" t="s">
        <v>31</v>
      </c>
      <c r="AE33" s="84">
        <v>2</v>
      </c>
      <c r="AF33" s="84">
        <v>2</v>
      </c>
      <c r="AG33" s="84">
        <v>2</v>
      </c>
      <c r="AH33" s="82" t="s">
        <v>31</v>
      </c>
      <c r="AI33" s="82" t="s">
        <v>31</v>
      </c>
      <c r="AJ33" s="82" t="s">
        <v>31</v>
      </c>
      <c r="AK33" s="84">
        <v>2</v>
      </c>
      <c r="AL33" s="84">
        <v>2</v>
      </c>
      <c r="AM33" s="84">
        <v>2</v>
      </c>
      <c r="AN33" s="82" t="s">
        <v>31</v>
      </c>
      <c r="AO33" s="82" t="s">
        <v>31</v>
      </c>
      <c r="AP33" s="82" t="s">
        <v>31</v>
      </c>
      <c r="AQ33" s="82" t="s">
        <v>31</v>
      </c>
      <c r="AR33" s="84">
        <v>2</v>
      </c>
      <c r="AS33" s="82" t="s">
        <v>31</v>
      </c>
      <c r="AT33" s="82" t="s">
        <v>31</v>
      </c>
      <c r="AU33" s="82" t="s">
        <v>31</v>
      </c>
      <c r="AV33" s="82" t="s">
        <v>31</v>
      </c>
      <c r="AW33" s="82" t="s">
        <v>31</v>
      </c>
      <c r="AX33" s="219">
        <f>SUMIF(T33:AW33,2,T33:AW33)</f>
        <v>18</v>
      </c>
      <c r="AY33" s="220"/>
      <c r="AZ33" s="220"/>
      <c r="BA33" s="221"/>
      <c r="BB33" s="222" t="s">
        <v>15</v>
      </c>
      <c r="BC33" s="223"/>
      <c r="BD33" s="223"/>
      <c r="BE33" s="224"/>
      <c r="BF33" s="225" t="s">
        <v>15</v>
      </c>
      <c r="BG33" s="226"/>
      <c r="BH33" s="226"/>
      <c r="BI33" s="227"/>
      <c r="BJ33" s="228">
        <f>SUM(AX33*50)</f>
        <v>900</v>
      </c>
      <c r="BK33" s="229"/>
      <c r="BL33" s="229"/>
      <c r="BM33" s="229"/>
      <c r="BN33" s="230"/>
      <c r="BO33" s="231"/>
      <c r="BP33" s="232"/>
      <c r="BQ33" s="232"/>
      <c r="BR33" s="233"/>
      <c r="BS33" s="231"/>
      <c r="BT33" s="232"/>
      <c r="BU33" s="232"/>
      <c r="BV33" s="232"/>
      <c r="BW33" s="233"/>
      <c r="BX33" s="204"/>
      <c r="BY33" s="205"/>
      <c r="BZ33" s="205"/>
      <c r="CA33" s="205"/>
      <c r="CB33" s="205"/>
      <c r="CC33" s="206"/>
    </row>
    <row r="34" spans="1:81" ht="21.75" x14ac:dyDescent="0.5">
      <c r="A34" s="187"/>
      <c r="B34" s="188"/>
      <c r="C34" s="210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2"/>
      <c r="O34" s="213" t="s">
        <v>45</v>
      </c>
      <c r="P34" s="214"/>
      <c r="Q34" s="214"/>
      <c r="R34" s="214"/>
      <c r="S34" s="215"/>
      <c r="T34" s="83" t="s">
        <v>31</v>
      </c>
      <c r="U34" s="85" t="s">
        <v>31</v>
      </c>
      <c r="V34" s="85" t="s">
        <v>31</v>
      </c>
      <c r="W34" s="85" t="s">
        <v>31</v>
      </c>
      <c r="X34" s="85" t="s">
        <v>31</v>
      </c>
      <c r="Y34" s="85" t="s">
        <v>31</v>
      </c>
      <c r="Z34" s="85" t="s">
        <v>31</v>
      </c>
      <c r="AA34" s="85" t="s">
        <v>31</v>
      </c>
      <c r="AB34" s="148">
        <v>7</v>
      </c>
      <c r="AC34" s="85" t="s">
        <v>31</v>
      </c>
      <c r="AD34" s="85" t="s">
        <v>31</v>
      </c>
      <c r="AE34" s="85" t="s">
        <v>31</v>
      </c>
      <c r="AF34" s="85" t="s">
        <v>31</v>
      </c>
      <c r="AG34" s="85" t="s">
        <v>31</v>
      </c>
      <c r="AH34" s="85" t="s">
        <v>31</v>
      </c>
      <c r="AI34" s="148">
        <v>7</v>
      </c>
      <c r="AJ34" s="85" t="s">
        <v>31</v>
      </c>
      <c r="AK34" s="85" t="s">
        <v>31</v>
      </c>
      <c r="AL34" s="85" t="s">
        <v>31</v>
      </c>
      <c r="AM34" s="85" t="s">
        <v>31</v>
      </c>
      <c r="AN34" s="85" t="s">
        <v>31</v>
      </c>
      <c r="AO34" s="85" t="s">
        <v>31</v>
      </c>
      <c r="AP34" s="148">
        <v>7</v>
      </c>
      <c r="AQ34" s="85" t="s">
        <v>31</v>
      </c>
      <c r="AR34" s="85" t="s">
        <v>31</v>
      </c>
      <c r="AS34" s="85" t="s">
        <v>31</v>
      </c>
      <c r="AT34" s="85" t="s">
        <v>31</v>
      </c>
      <c r="AU34" s="85" t="s">
        <v>31</v>
      </c>
      <c r="AV34" s="85" t="s">
        <v>31</v>
      </c>
      <c r="AW34" s="85" t="s">
        <v>31</v>
      </c>
      <c r="AX34" s="213" t="s">
        <v>15</v>
      </c>
      <c r="AY34" s="214"/>
      <c r="AZ34" s="214"/>
      <c r="BA34" s="215"/>
      <c r="BB34" s="213">
        <f>SUMIF(T34:AW34,7,T34:AW34)</f>
        <v>21</v>
      </c>
      <c r="BC34" s="214"/>
      <c r="BD34" s="214"/>
      <c r="BE34" s="215"/>
      <c r="BF34" s="213" t="s">
        <v>15</v>
      </c>
      <c r="BG34" s="214"/>
      <c r="BH34" s="214"/>
      <c r="BI34" s="215"/>
      <c r="BJ34" s="216">
        <f>SUM(BB34*60)</f>
        <v>1260</v>
      </c>
      <c r="BK34" s="217"/>
      <c r="BL34" s="217"/>
      <c r="BM34" s="217"/>
      <c r="BN34" s="218"/>
      <c r="BO34" s="231"/>
      <c r="BP34" s="232"/>
      <c r="BQ34" s="232"/>
      <c r="BR34" s="233"/>
      <c r="BS34" s="231"/>
      <c r="BT34" s="232"/>
      <c r="BU34" s="232"/>
      <c r="BV34" s="232"/>
      <c r="BW34" s="233"/>
      <c r="BX34" s="204"/>
      <c r="BY34" s="205"/>
      <c r="BZ34" s="205"/>
      <c r="CA34" s="205"/>
      <c r="CB34" s="205"/>
      <c r="CC34" s="206"/>
    </row>
    <row r="35" spans="1:81" ht="21.75" x14ac:dyDescent="0.5">
      <c r="A35" s="187"/>
      <c r="B35" s="188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7"/>
      <c r="O35" s="28"/>
      <c r="P35" s="27"/>
      <c r="Q35" s="27"/>
      <c r="R35" s="27"/>
      <c r="S35" s="29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13"/>
      <c r="AY35" s="214"/>
      <c r="AZ35" s="214"/>
      <c r="BA35" s="215"/>
      <c r="BB35" s="213"/>
      <c r="BC35" s="214"/>
      <c r="BD35" s="214"/>
      <c r="BE35" s="215"/>
      <c r="BF35" s="213"/>
      <c r="BG35" s="214"/>
      <c r="BH35" s="214"/>
      <c r="BI35" s="215"/>
      <c r="BJ35" s="213"/>
      <c r="BK35" s="214"/>
      <c r="BL35" s="214"/>
      <c r="BM35" s="214"/>
      <c r="BN35" s="215"/>
      <c r="BO35" s="231"/>
      <c r="BP35" s="232"/>
      <c r="BQ35" s="232"/>
      <c r="BR35" s="233"/>
      <c r="BS35" s="231"/>
      <c r="BT35" s="232"/>
      <c r="BU35" s="232"/>
      <c r="BV35" s="232"/>
      <c r="BW35" s="233"/>
      <c r="BX35" s="204"/>
      <c r="BY35" s="205"/>
      <c r="BZ35" s="205"/>
      <c r="CA35" s="205"/>
      <c r="CB35" s="205"/>
      <c r="CC35" s="206"/>
    </row>
    <row r="36" spans="1:81" ht="22.5" thickBot="1" x14ac:dyDescent="0.55000000000000004">
      <c r="A36" s="189"/>
      <c r="B36" s="190"/>
      <c r="C36" s="40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2"/>
      <c r="O36" s="43"/>
      <c r="P36" s="44"/>
      <c r="Q36" s="44"/>
      <c r="R36" s="44"/>
      <c r="S36" s="45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237"/>
      <c r="AY36" s="238"/>
      <c r="AZ36" s="238"/>
      <c r="BA36" s="239"/>
      <c r="BB36" s="237"/>
      <c r="BC36" s="238"/>
      <c r="BD36" s="238"/>
      <c r="BE36" s="239"/>
      <c r="BF36" s="237"/>
      <c r="BG36" s="238"/>
      <c r="BH36" s="238"/>
      <c r="BI36" s="239"/>
      <c r="BJ36" s="240">
        <f>SUM(BJ33:BN35)</f>
        <v>2160</v>
      </c>
      <c r="BK36" s="241"/>
      <c r="BL36" s="241"/>
      <c r="BM36" s="241"/>
      <c r="BN36" s="242"/>
      <c r="BO36" s="234"/>
      <c r="BP36" s="235"/>
      <c r="BQ36" s="235"/>
      <c r="BR36" s="236"/>
      <c r="BS36" s="234"/>
      <c r="BT36" s="235"/>
      <c r="BU36" s="235"/>
      <c r="BV36" s="235"/>
      <c r="BW36" s="236"/>
      <c r="BX36" s="207"/>
      <c r="BY36" s="208"/>
      <c r="BZ36" s="208"/>
      <c r="CA36" s="208"/>
      <c r="CB36" s="208"/>
      <c r="CC36" s="209"/>
    </row>
    <row r="37" spans="1:81" ht="21.75" x14ac:dyDescent="0.5">
      <c r="A37" s="187">
        <v>6</v>
      </c>
      <c r="B37" s="188"/>
      <c r="C37" s="191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3"/>
      <c r="O37" s="194" t="s">
        <v>44</v>
      </c>
      <c r="P37" s="195"/>
      <c r="Q37" s="195"/>
      <c r="R37" s="195"/>
      <c r="S37" s="196"/>
      <c r="T37" s="82" t="s">
        <v>31</v>
      </c>
      <c r="U37" s="83" t="s">
        <v>31</v>
      </c>
      <c r="V37" s="82" t="s">
        <v>31</v>
      </c>
      <c r="W37" s="82" t="s">
        <v>31</v>
      </c>
      <c r="X37" s="82" t="s">
        <v>31</v>
      </c>
      <c r="Y37" s="84">
        <v>2</v>
      </c>
      <c r="Z37" s="84">
        <v>2</v>
      </c>
      <c r="AA37" s="82" t="s">
        <v>31</v>
      </c>
      <c r="AB37" s="82" t="s">
        <v>31</v>
      </c>
      <c r="AC37" s="82" t="s">
        <v>31</v>
      </c>
      <c r="AD37" s="82" t="s">
        <v>31</v>
      </c>
      <c r="AE37" s="84">
        <v>2</v>
      </c>
      <c r="AF37" s="84">
        <v>2</v>
      </c>
      <c r="AG37" s="84">
        <v>2</v>
      </c>
      <c r="AH37" s="82" t="s">
        <v>31</v>
      </c>
      <c r="AI37" s="82" t="s">
        <v>31</v>
      </c>
      <c r="AJ37" s="82" t="s">
        <v>31</v>
      </c>
      <c r="AK37" s="84">
        <v>2</v>
      </c>
      <c r="AL37" s="84">
        <v>2</v>
      </c>
      <c r="AM37" s="84">
        <v>2</v>
      </c>
      <c r="AN37" s="82" t="s">
        <v>31</v>
      </c>
      <c r="AO37" s="82" t="s">
        <v>31</v>
      </c>
      <c r="AP37" s="82" t="s">
        <v>31</v>
      </c>
      <c r="AQ37" s="82" t="s">
        <v>31</v>
      </c>
      <c r="AR37" s="84">
        <v>2</v>
      </c>
      <c r="AS37" s="82" t="s">
        <v>31</v>
      </c>
      <c r="AT37" s="82" t="s">
        <v>31</v>
      </c>
      <c r="AU37" s="82" t="s">
        <v>31</v>
      </c>
      <c r="AV37" s="82" t="s">
        <v>31</v>
      </c>
      <c r="AW37" s="82" t="s">
        <v>31</v>
      </c>
      <c r="AX37" s="194">
        <f>SUMIF(T37:AW37,2,T37:AW37)</f>
        <v>18</v>
      </c>
      <c r="AY37" s="195"/>
      <c r="AZ37" s="195"/>
      <c r="BA37" s="196"/>
      <c r="BB37" s="231" t="s">
        <v>15</v>
      </c>
      <c r="BC37" s="232"/>
      <c r="BD37" s="232"/>
      <c r="BE37" s="233"/>
      <c r="BF37" s="228" t="s">
        <v>15</v>
      </c>
      <c r="BG37" s="229"/>
      <c r="BH37" s="229"/>
      <c r="BI37" s="230"/>
      <c r="BJ37" s="228">
        <f>SUM(AX37*50)</f>
        <v>900</v>
      </c>
      <c r="BK37" s="229"/>
      <c r="BL37" s="229"/>
      <c r="BM37" s="229"/>
      <c r="BN37" s="230"/>
      <c r="BO37" s="231"/>
      <c r="BP37" s="232"/>
      <c r="BQ37" s="232"/>
      <c r="BR37" s="233"/>
      <c r="BS37" s="231"/>
      <c r="BT37" s="232"/>
      <c r="BU37" s="232"/>
      <c r="BV37" s="232"/>
      <c r="BW37" s="233"/>
      <c r="BX37" s="204"/>
      <c r="BY37" s="205"/>
      <c r="BZ37" s="205"/>
      <c r="CA37" s="205"/>
      <c r="CB37" s="205"/>
      <c r="CC37" s="206"/>
    </row>
    <row r="38" spans="1:81" ht="21.75" x14ac:dyDescent="0.5">
      <c r="A38" s="187"/>
      <c r="B38" s="188"/>
      <c r="C38" s="243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5"/>
      <c r="O38" s="213" t="s">
        <v>45</v>
      </c>
      <c r="P38" s="214"/>
      <c r="Q38" s="214"/>
      <c r="R38" s="214"/>
      <c r="S38" s="215"/>
      <c r="T38" s="83" t="s">
        <v>31</v>
      </c>
      <c r="U38" s="85" t="s">
        <v>31</v>
      </c>
      <c r="V38" s="85" t="s">
        <v>31</v>
      </c>
      <c r="W38" s="85" t="s">
        <v>31</v>
      </c>
      <c r="X38" s="85" t="s">
        <v>31</v>
      </c>
      <c r="Y38" s="85" t="s">
        <v>31</v>
      </c>
      <c r="Z38" s="85" t="s">
        <v>31</v>
      </c>
      <c r="AA38" s="85" t="s">
        <v>31</v>
      </c>
      <c r="AB38" s="148">
        <v>7</v>
      </c>
      <c r="AC38" s="85" t="s">
        <v>31</v>
      </c>
      <c r="AD38" s="85" t="s">
        <v>31</v>
      </c>
      <c r="AE38" s="85" t="s">
        <v>31</v>
      </c>
      <c r="AF38" s="85" t="s">
        <v>31</v>
      </c>
      <c r="AG38" s="85" t="s">
        <v>31</v>
      </c>
      <c r="AH38" s="85" t="s">
        <v>31</v>
      </c>
      <c r="AI38" s="148">
        <v>7</v>
      </c>
      <c r="AJ38" s="85" t="s">
        <v>31</v>
      </c>
      <c r="AK38" s="85" t="s">
        <v>31</v>
      </c>
      <c r="AL38" s="85" t="s">
        <v>31</v>
      </c>
      <c r="AM38" s="85" t="s">
        <v>31</v>
      </c>
      <c r="AN38" s="85" t="s">
        <v>31</v>
      </c>
      <c r="AO38" s="85" t="s">
        <v>31</v>
      </c>
      <c r="AP38" s="148">
        <v>7</v>
      </c>
      <c r="AQ38" s="85" t="s">
        <v>31</v>
      </c>
      <c r="AR38" s="85" t="s">
        <v>31</v>
      </c>
      <c r="AS38" s="85" t="s">
        <v>31</v>
      </c>
      <c r="AT38" s="85" t="s">
        <v>31</v>
      </c>
      <c r="AU38" s="85" t="s">
        <v>31</v>
      </c>
      <c r="AV38" s="85" t="s">
        <v>31</v>
      </c>
      <c r="AW38" s="85" t="s">
        <v>31</v>
      </c>
      <c r="AX38" s="213" t="s">
        <v>15</v>
      </c>
      <c r="AY38" s="214"/>
      <c r="AZ38" s="214"/>
      <c r="BA38" s="215"/>
      <c r="BB38" s="213">
        <f>SUMIF(T38:AW38,7,T38:AW38)</f>
        <v>21</v>
      </c>
      <c r="BC38" s="214"/>
      <c r="BD38" s="214"/>
      <c r="BE38" s="215"/>
      <c r="BF38" s="213" t="s">
        <v>15</v>
      </c>
      <c r="BG38" s="214"/>
      <c r="BH38" s="214"/>
      <c r="BI38" s="215"/>
      <c r="BJ38" s="216">
        <f>SUM(BB38*60)</f>
        <v>1260</v>
      </c>
      <c r="BK38" s="217"/>
      <c r="BL38" s="217"/>
      <c r="BM38" s="217"/>
      <c r="BN38" s="218"/>
      <c r="BO38" s="231"/>
      <c r="BP38" s="232"/>
      <c r="BQ38" s="232"/>
      <c r="BR38" s="233"/>
      <c r="BS38" s="231"/>
      <c r="BT38" s="232"/>
      <c r="BU38" s="232"/>
      <c r="BV38" s="232"/>
      <c r="BW38" s="233"/>
      <c r="BX38" s="204"/>
      <c r="BY38" s="205"/>
      <c r="BZ38" s="205"/>
      <c r="CA38" s="205"/>
      <c r="CB38" s="205"/>
      <c r="CC38" s="206"/>
    </row>
    <row r="39" spans="1:81" ht="21.75" x14ac:dyDescent="0.5">
      <c r="A39" s="187"/>
      <c r="B39" s="188"/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7"/>
      <c r="O39" s="28"/>
      <c r="P39" s="27"/>
      <c r="Q39" s="27"/>
      <c r="R39" s="27"/>
      <c r="S39" s="29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13"/>
      <c r="AY39" s="214"/>
      <c r="AZ39" s="214"/>
      <c r="BA39" s="215"/>
      <c r="BB39" s="213"/>
      <c r="BC39" s="214"/>
      <c r="BD39" s="214"/>
      <c r="BE39" s="215"/>
      <c r="BF39" s="213"/>
      <c r="BG39" s="214"/>
      <c r="BH39" s="214"/>
      <c r="BI39" s="215"/>
      <c r="BJ39" s="213"/>
      <c r="BK39" s="214"/>
      <c r="BL39" s="214"/>
      <c r="BM39" s="214"/>
      <c r="BN39" s="215"/>
      <c r="BO39" s="231"/>
      <c r="BP39" s="232"/>
      <c r="BQ39" s="232"/>
      <c r="BR39" s="233"/>
      <c r="BS39" s="231"/>
      <c r="BT39" s="232"/>
      <c r="BU39" s="232"/>
      <c r="BV39" s="232"/>
      <c r="BW39" s="233"/>
      <c r="BX39" s="204"/>
      <c r="BY39" s="205"/>
      <c r="BZ39" s="205"/>
      <c r="CA39" s="205"/>
      <c r="CB39" s="205"/>
      <c r="CC39" s="206"/>
    </row>
    <row r="40" spans="1:81" ht="22.5" thickBot="1" x14ac:dyDescent="0.55000000000000004">
      <c r="A40" s="187"/>
      <c r="B40" s="188"/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9"/>
      <c r="O40" s="34"/>
      <c r="P40" s="35"/>
      <c r="Q40" s="35"/>
      <c r="R40" s="35"/>
      <c r="S40" s="3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237"/>
      <c r="AY40" s="238"/>
      <c r="AZ40" s="238"/>
      <c r="BA40" s="239"/>
      <c r="BB40" s="237"/>
      <c r="BC40" s="238"/>
      <c r="BD40" s="238"/>
      <c r="BE40" s="239"/>
      <c r="BF40" s="237"/>
      <c r="BG40" s="238"/>
      <c r="BH40" s="238"/>
      <c r="BI40" s="239"/>
      <c r="BJ40" s="240">
        <f>SUM(BJ37:BN39)</f>
        <v>2160</v>
      </c>
      <c r="BK40" s="241"/>
      <c r="BL40" s="241"/>
      <c r="BM40" s="241"/>
      <c r="BN40" s="242"/>
      <c r="BO40" s="234"/>
      <c r="BP40" s="235"/>
      <c r="BQ40" s="235"/>
      <c r="BR40" s="236"/>
      <c r="BS40" s="234"/>
      <c r="BT40" s="235"/>
      <c r="BU40" s="235"/>
      <c r="BV40" s="235"/>
      <c r="BW40" s="236"/>
      <c r="BX40" s="207"/>
      <c r="BY40" s="208"/>
      <c r="BZ40" s="208"/>
      <c r="CA40" s="208"/>
      <c r="CB40" s="208"/>
      <c r="CC40" s="209"/>
    </row>
    <row r="41" spans="1:81" ht="22.5" thickTop="1" thickBot="1" x14ac:dyDescent="0.5">
      <c r="A41" s="24"/>
      <c r="B41" s="24"/>
      <c r="C41" s="25" t="s">
        <v>49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6" t="s">
        <v>48</v>
      </c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7"/>
      <c r="AX41" s="248">
        <f>SUM(AX28:BA40)</f>
        <v>108</v>
      </c>
      <c r="AY41" s="249"/>
      <c r="AZ41" s="249"/>
      <c r="BA41" s="250"/>
      <c r="BB41" s="248">
        <f>SUM(BB28:BE40)</f>
        <v>126</v>
      </c>
      <c r="BC41" s="249"/>
      <c r="BD41" s="249"/>
      <c r="BE41" s="250"/>
      <c r="BF41" s="248" t="s">
        <v>15</v>
      </c>
      <c r="BG41" s="249"/>
      <c r="BH41" s="249"/>
      <c r="BI41" s="250"/>
      <c r="BJ41" s="251">
        <f>SUM(BJ28,BJ32,BJ36,BJ40)</f>
        <v>12960</v>
      </c>
      <c r="BK41" s="249"/>
      <c r="BL41" s="249"/>
      <c r="BM41" s="249"/>
      <c r="BN41" s="250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</row>
    <row r="42" spans="1:81" x14ac:dyDescent="0.45">
      <c r="T42" s="8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</row>
    <row r="43" spans="1:81" ht="21.75" thickBot="1" x14ac:dyDescent="0.5">
      <c r="A43" s="19"/>
      <c r="B43" s="21"/>
      <c r="C43" s="200" t="s">
        <v>55</v>
      </c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1"/>
      <c r="O43" s="69"/>
      <c r="P43" s="70"/>
      <c r="Q43" s="70"/>
      <c r="R43" s="70"/>
      <c r="S43" s="72"/>
      <c r="T43" s="73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252" t="s">
        <v>67</v>
      </c>
      <c r="AM43" s="252"/>
      <c r="AN43" s="252"/>
      <c r="AO43" s="252"/>
      <c r="AP43" s="252"/>
      <c r="AQ43" s="252"/>
      <c r="AR43" s="252"/>
      <c r="AS43" s="252"/>
      <c r="AT43" s="252"/>
      <c r="AU43" s="252"/>
      <c r="AV43" s="252"/>
      <c r="AW43" s="253"/>
      <c r="AX43" s="254">
        <f>AX41</f>
        <v>108</v>
      </c>
      <c r="AY43" s="202"/>
      <c r="AZ43" s="202"/>
      <c r="BA43" s="203"/>
      <c r="BB43" s="254">
        <f>BB41</f>
        <v>126</v>
      </c>
      <c r="BC43" s="202"/>
      <c r="BD43" s="202"/>
      <c r="BE43" s="203"/>
      <c r="BF43" s="254" t="str">
        <f>BF41</f>
        <v>-</v>
      </c>
      <c r="BG43" s="202"/>
      <c r="BH43" s="202"/>
      <c r="BI43" s="203"/>
      <c r="BJ43" s="255">
        <f>BJ41</f>
        <v>12960</v>
      </c>
      <c r="BK43" s="256"/>
      <c r="BL43" s="256"/>
      <c r="BM43" s="256"/>
      <c r="BN43" s="257"/>
      <c r="BO43" s="78"/>
      <c r="BP43" s="71"/>
      <c r="BQ43" s="71"/>
      <c r="BR43" s="79"/>
      <c r="BS43" s="78"/>
      <c r="BT43" s="71"/>
      <c r="BU43" s="71"/>
      <c r="BV43" s="71"/>
      <c r="BW43" s="79"/>
      <c r="BX43" s="71"/>
      <c r="BY43" s="71"/>
      <c r="BZ43" s="71"/>
      <c r="CA43" s="71"/>
      <c r="CB43" s="71"/>
      <c r="CC43" s="79"/>
    </row>
    <row r="44" spans="1:81" ht="21.75" x14ac:dyDescent="0.5">
      <c r="A44" s="185">
        <v>7</v>
      </c>
      <c r="B44" s="186"/>
      <c r="C44" s="191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3"/>
      <c r="O44" s="194" t="s">
        <v>44</v>
      </c>
      <c r="P44" s="195"/>
      <c r="Q44" s="195"/>
      <c r="R44" s="195"/>
      <c r="S44" s="196"/>
      <c r="T44" s="82" t="s">
        <v>31</v>
      </c>
      <c r="U44" s="83" t="s">
        <v>31</v>
      </c>
      <c r="V44" s="82" t="s">
        <v>31</v>
      </c>
      <c r="W44" s="82" t="s">
        <v>31</v>
      </c>
      <c r="X44" s="82" t="s">
        <v>31</v>
      </c>
      <c r="Y44" s="84">
        <v>2</v>
      </c>
      <c r="Z44" s="84">
        <v>2</v>
      </c>
      <c r="AA44" s="82" t="s">
        <v>31</v>
      </c>
      <c r="AB44" s="82" t="s">
        <v>31</v>
      </c>
      <c r="AC44" s="82" t="s">
        <v>31</v>
      </c>
      <c r="AD44" s="82" t="s">
        <v>31</v>
      </c>
      <c r="AE44" s="84">
        <v>2</v>
      </c>
      <c r="AF44" s="84">
        <v>2</v>
      </c>
      <c r="AG44" s="84">
        <v>2</v>
      </c>
      <c r="AH44" s="82" t="s">
        <v>31</v>
      </c>
      <c r="AI44" s="82" t="s">
        <v>31</v>
      </c>
      <c r="AJ44" s="82" t="s">
        <v>31</v>
      </c>
      <c r="AK44" s="84">
        <v>2</v>
      </c>
      <c r="AL44" s="84">
        <v>2</v>
      </c>
      <c r="AM44" s="84">
        <v>2</v>
      </c>
      <c r="AN44" s="82" t="s">
        <v>31</v>
      </c>
      <c r="AO44" s="82" t="s">
        <v>31</v>
      </c>
      <c r="AP44" s="82" t="s">
        <v>31</v>
      </c>
      <c r="AQ44" s="82" t="s">
        <v>31</v>
      </c>
      <c r="AR44" s="84">
        <v>2</v>
      </c>
      <c r="AS44" s="82" t="s">
        <v>31</v>
      </c>
      <c r="AT44" s="82" t="s">
        <v>31</v>
      </c>
      <c r="AU44" s="82" t="s">
        <v>31</v>
      </c>
      <c r="AV44" s="82" t="s">
        <v>31</v>
      </c>
      <c r="AW44" s="82" t="s">
        <v>31</v>
      </c>
      <c r="AX44" s="219">
        <f>SUMIF(T44:AW44,2,T44:AW44)</f>
        <v>18</v>
      </c>
      <c r="AY44" s="220"/>
      <c r="AZ44" s="220"/>
      <c r="BA44" s="221"/>
      <c r="BB44" s="222" t="s">
        <v>15</v>
      </c>
      <c r="BC44" s="223"/>
      <c r="BD44" s="223"/>
      <c r="BE44" s="224"/>
      <c r="BF44" s="225" t="s">
        <v>15</v>
      </c>
      <c r="BG44" s="226"/>
      <c r="BH44" s="226"/>
      <c r="BI44" s="227"/>
      <c r="BJ44" s="228">
        <f>SUM(AX44*50)</f>
        <v>900</v>
      </c>
      <c r="BK44" s="229"/>
      <c r="BL44" s="229"/>
      <c r="BM44" s="229"/>
      <c r="BN44" s="230"/>
      <c r="BO44" s="231"/>
      <c r="BP44" s="232"/>
      <c r="BQ44" s="232"/>
      <c r="BR44" s="233"/>
      <c r="BS44" s="231"/>
      <c r="BT44" s="232"/>
      <c r="BU44" s="232"/>
      <c r="BV44" s="232"/>
      <c r="BW44" s="233"/>
      <c r="BX44" s="204"/>
      <c r="BY44" s="205"/>
      <c r="BZ44" s="205"/>
      <c r="CA44" s="205"/>
      <c r="CB44" s="205"/>
      <c r="CC44" s="206"/>
    </row>
    <row r="45" spans="1:81" ht="21" customHeight="1" x14ac:dyDescent="0.5">
      <c r="A45" s="187"/>
      <c r="B45" s="188"/>
      <c r="C45" s="210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2"/>
      <c r="O45" s="213" t="s">
        <v>45</v>
      </c>
      <c r="P45" s="214"/>
      <c r="Q45" s="214"/>
      <c r="R45" s="214"/>
      <c r="S45" s="215"/>
      <c r="T45" s="83" t="s">
        <v>31</v>
      </c>
      <c r="U45" s="85" t="s">
        <v>31</v>
      </c>
      <c r="V45" s="85" t="s">
        <v>31</v>
      </c>
      <c r="W45" s="85" t="s">
        <v>31</v>
      </c>
      <c r="X45" s="85" t="s">
        <v>31</v>
      </c>
      <c r="Y45" s="85" t="s">
        <v>31</v>
      </c>
      <c r="Z45" s="85" t="s">
        <v>31</v>
      </c>
      <c r="AA45" s="85" t="s">
        <v>31</v>
      </c>
      <c r="AB45" s="148">
        <v>7</v>
      </c>
      <c r="AC45" s="85" t="s">
        <v>31</v>
      </c>
      <c r="AD45" s="85" t="s">
        <v>31</v>
      </c>
      <c r="AE45" s="85" t="s">
        <v>31</v>
      </c>
      <c r="AF45" s="85" t="s">
        <v>31</v>
      </c>
      <c r="AG45" s="85" t="s">
        <v>31</v>
      </c>
      <c r="AH45" s="85" t="s">
        <v>31</v>
      </c>
      <c r="AI45" s="148">
        <v>7</v>
      </c>
      <c r="AJ45" s="85" t="s">
        <v>31</v>
      </c>
      <c r="AK45" s="85" t="s">
        <v>31</v>
      </c>
      <c r="AL45" s="85" t="s">
        <v>31</v>
      </c>
      <c r="AM45" s="85" t="s">
        <v>31</v>
      </c>
      <c r="AN45" s="85" t="s">
        <v>31</v>
      </c>
      <c r="AO45" s="85" t="s">
        <v>31</v>
      </c>
      <c r="AP45" s="148">
        <v>7</v>
      </c>
      <c r="AQ45" s="85" t="s">
        <v>31</v>
      </c>
      <c r="AR45" s="85" t="s">
        <v>31</v>
      </c>
      <c r="AS45" s="85" t="s">
        <v>31</v>
      </c>
      <c r="AT45" s="85" t="s">
        <v>31</v>
      </c>
      <c r="AU45" s="85" t="s">
        <v>31</v>
      </c>
      <c r="AV45" s="85" t="s">
        <v>31</v>
      </c>
      <c r="AW45" s="85" t="s">
        <v>31</v>
      </c>
      <c r="AX45" s="213" t="s">
        <v>15</v>
      </c>
      <c r="AY45" s="214"/>
      <c r="AZ45" s="214"/>
      <c r="BA45" s="215"/>
      <c r="BB45" s="213">
        <f>SUMIF(T45:AW45,7,T45:AW45)</f>
        <v>21</v>
      </c>
      <c r="BC45" s="214"/>
      <c r="BD45" s="214"/>
      <c r="BE45" s="215"/>
      <c r="BF45" s="213" t="s">
        <v>15</v>
      </c>
      <c r="BG45" s="214"/>
      <c r="BH45" s="214"/>
      <c r="BI45" s="215"/>
      <c r="BJ45" s="216">
        <f>SUM(BB45*60)</f>
        <v>1260</v>
      </c>
      <c r="BK45" s="217"/>
      <c r="BL45" s="217"/>
      <c r="BM45" s="217"/>
      <c r="BN45" s="218"/>
      <c r="BO45" s="231"/>
      <c r="BP45" s="232"/>
      <c r="BQ45" s="232"/>
      <c r="BR45" s="233"/>
      <c r="BS45" s="231"/>
      <c r="BT45" s="232"/>
      <c r="BU45" s="232"/>
      <c r="BV45" s="232"/>
      <c r="BW45" s="233"/>
      <c r="BX45" s="204"/>
      <c r="BY45" s="205"/>
      <c r="BZ45" s="205"/>
      <c r="CA45" s="205"/>
      <c r="CB45" s="205"/>
      <c r="CC45" s="206"/>
    </row>
    <row r="46" spans="1:81" ht="21.75" x14ac:dyDescent="0.5">
      <c r="A46" s="187"/>
      <c r="B46" s="188"/>
      <c r="C46" s="15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"/>
      <c r="O46" s="28"/>
      <c r="P46" s="27"/>
      <c r="Q46" s="27"/>
      <c r="R46" s="27"/>
      <c r="S46" s="29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13"/>
      <c r="AY46" s="214"/>
      <c r="AZ46" s="214"/>
      <c r="BA46" s="215"/>
      <c r="BB46" s="213"/>
      <c r="BC46" s="214"/>
      <c r="BD46" s="214"/>
      <c r="BE46" s="215"/>
      <c r="BF46" s="213"/>
      <c r="BG46" s="214"/>
      <c r="BH46" s="214"/>
      <c r="BI46" s="215"/>
      <c r="BJ46" s="213"/>
      <c r="BK46" s="214"/>
      <c r="BL46" s="214"/>
      <c r="BM46" s="214"/>
      <c r="BN46" s="215"/>
      <c r="BO46" s="231"/>
      <c r="BP46" s="232"/>
      <c r="BQ46" s="232"/>
      <c r="BR46" s="233"/>
      <c r="BS46" s="231"/>
      <c r="BT46" s="232"/>
      <c r="BU46" s="232"/>
      <c r="BV46" s="232"/>
      <c r="BW46" s="233"/>
      <c r="BX46" s="204"/>
      <c r="BY46" s="205"/>
      <c r="BZ46" s="205"/>
      <c r="CA46" s="205"/>
      <c r="CB46" s="205"/>
      <c r="CC46" s="206"/>
    </row>
    <row r="47" spans="1:81" ht="22.5" thickBot="1" x14ac:dyDescent="0.55000000000000004">
      <c r="A47" s="189"/>
      <c r="B47" s="190"/>
      <c r="C47" s="40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2"/>
      <c r="O47" s="43"/>
      <c r="P47" s="44"/>
      <c r="Q47" s="44"/>
      <c r="R47" s="44"/>
      <c r="S47" s="45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237"/>
      <c r="AY47" s="238"/>
      <c r="AZ47" s="238"/>
      <c r="BA47" s="239"/>
      <c r="BB47" s="237"/>
      <c r="BC47" s="238"/>
      <c r="BD47" s="238"/>
      <c r="BE47" s="239"/>
      <c r="BF47" s="237"/>
      <c r="BG47" s="238"/>
      <c r="BH47" s="238"/>
      <c r="BI47" s="239"/>
      <c r="BJ47" s="240">
        <f>SUM(BJ44:BN46)</f>
        <v>2160</v>
      </c>
      <c r="BK47" s="241"/>
      <c r="BL47" s="241"/>
      <c r="BM47" s="241"/>
      <c r="BN47" s="242"/>
      <c r="BO47" s="234"/>
      <c r="BP47" s="235"/>
      <c r="BQ47" s="235"/>
      <c r="BR47" s="236"/>
      <c r="BS47" s="234"/>
      <c r="BT47" s="235"/>
      <c r="BU47" s="235"/>
      <c r="BV47" s="235"/>
      <c r="BW47" s="236"/>
      <c r="BX47" s="207"/>
      <c r="BY47" s="208"/>
      <c r="BZ47" s="208"/>
      <c r="CA47" s="208"/>
      <c r="CB47" s="208"/>
      <c r="CC47" s="209"/>
    </row>
    <row r="48" spans="1:81" ht="21.75" x14ac:dyDescent="0.5">
      <c r="A48" s="185">
        <v>8</v>
      </c>
      <c r="B48" s="186"/>
      <c r="C48" s="191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3"/>
      <c r="O48" s="194" t="s">
        <v>44</v>
      </c>
      <c r="P48" s="195"/>
      <c r="Q48" s="195"/>
      <c r="R48" s="195"/>
      <c r="S48" s="196"/>
      <c r="T48" s="82" t="s">
        <v>31</v>
      </c>
      <c r="U48" s="83" t="s">
        <v>31</v>
      </c>
      <c r="V48" s="82" t="s">
        <v>31</v>
      </c>
      <c r="W48" s="82" t="s">
        <v>31</v>
      </c>
      <c r="X48" s="82" t="s">
        <v>31</v>
      </c>
      <c r="Y48" s="84">
        <v>2</v>
      </c>
      <c r="Z48" s="84">
        <v>2</v>
      </c>
      <c r="AA48" s="82" t="s">
        <v>31</v>
      </c>
      <c r="AB48" s="82" t="s">
        <v>31</v>
      </c>
      <c r="AC48" s="82" t="s">
        <v>31</v>
      </c>
      <c r="AD48" s="82" t="s">
        <v>31</v>
      </c>
      <c r="AE48" s="84">
        <v>2</v>
      </c>
      <c r="AF48" s="84">
        <v>2</v>
      </c>
      <c r="AG48" s="84">
        <v>2</v>
      </c>
      <c r="AH48" s="82" t="s">
        <v>31</v>
      </c>
      <c r="AI48" s="82" t="s">
        <v>31</v>
      </c>
      <c r="AJ48" s="82" t="s">
        <v>31</v>
      </c>
      <c r="AK48" s="84">
        <v>2</v>
      </c>
      <c r="AL48" s="84">
        <v>2</v>
      </c>
      <c r="AM48" s="84">
        <v>2</v>
      </c>
      <c r="AN48" s="82" t="s">
        <v>31</v>
      </c>
      <c r="AO48" s="82" t="s">
        <v>31</v>
      </c>
      <c r="AP48" s="82" t="s">
        <v>31</v>
      </c>
      <c r="AQ48" s="82" t="s">
        <v>31</v>
      </c>
      <c r="AR48" s="84">
        <v>2</v>
      </c>
      <c r="AS48" s="82" t="s">
        <v>31</v>
      </c>
      <c r="AT48" s="82" t="s">
        <v>31</v>
      </c>
      <c r="AU48" s="82" t="s">
        <v>31</v>
      </c>
      <c r="AV48" s="82" t="s">
        <v>31</v>
      </c>
      <c r="AW48" s="82" t="s">
        <v>31</v>
      </c>
      <c r="AX48" s="219">
        <f>SUMIF(T48:AW48,2,T48:AW48)</f>
        <v>18</v>
      </c>
      <c r="AY48" s="220"/>
      <c r="AZ48" s="220"/>
      <c r="BA48" s="221"/>
      <c r="BB48" s="222" t="s">
        <v>15</v>
      </c>
      <c r="BC48" s="223"/>
      <c r="BD48" s="223"/>
      <c r="BE48" s="224"/>
      <c r="BF48" s="225" t="s">
        <v>15</v>
      </c>
      <c r="BG48" s="226"/>
      <c r="BH48" s="226"/>
      <c r="BI48" s="227"/>
      <c r="BJ48" s="228">
        <f>SUM(AX48*50)</f>
        <v>900</v>
      </c>
      <c r="BK48" s="229"/>
      <c r="BL48" s="229"/>
      <c r="BM48" s="229"/>
      <c r="BN48" s="230"/>
      <c r="BO48" s="231"/>
      <c r="BP48" s="232"/>
      <c r="BQ48" s="232"/>
      <c r="BR48" s="233"/>
      <c r="BS48" s="231"/>
      <c r="BT48" s="232"/>
      <c r="BU48" s="232"/>
      <c r="BV48" s="232"/>
      <c r="BW48" s="233"/>
      <c r="BX48" s="204"/>
      <c r="BY48" s="205"/>
      <c r="BZ48" s="205"/>
      <c r="CA48" s="205"/>
      <c r="CB48" s="205"/>
      <c r="CC48" s="206"/>
    </row>
    <row r="49" spans="1:81" ht="21.75" x14ac:dyDescent="0.5">
      <c r="A49" s="187"/>
      <c r="B49" s="188"/>
      <c r="C49" s="210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2"/>
      <c r="O49" s="213" t="s">
        <v>45</v>
      </c>
      <c r="P49" s="214"/>
      <c r="Q49" s="214"/>
      <c r="R49" s="214"/>
      <c r="S49" s="215"/>
      <c r="T49" s="83" t="s">
        <v>31</v>
      </c>
      <c r="U49" s="85" t="s">
        <v>31</v>
      </c>
      <c r="V49" s="85" t="s">
        <v>31</v>
      </c>
      <c r="W49" s="85" t="s">
        <v>31</v>
      </c>
      <c r="X49" s="85" t="s">
        <v>31</v>
      </c>
      <c r="Y49" s="85" t="s">
        <v>31</v>
      </c>
      <c r="Z49" s="85" t="s">
        <v>31</v>
      </c>
      <c r="AA49" s="85" t="s">
        <v>31</v>
      </c>
      <c r="AB49" s="148">
        <v>7</v>
      </c>
      <c r="AC49" s="85" t="s">
        <v>31</v>
      </c>
      <c r="AD49" s="85" t="s">
        <v>31</v>
      </c>
      <c r="AE49" s="85" t="s">
        <v>31</v>
      </c>
      <c r="AF49" s="85" t="s">
        <v>31</v>
      </c>
      <c r="AG49" s="85" t="s">
        <v>31</v>
      </c>
      <c r="AH49" s="85" t="s">
        <v>31</v>
      </c>
      <c r="AI49" s="148">
        <v>7</v>
      </c>
      <c r="AJ49" s="85" t="s">
        <v>31</v>
      </c>
      <c r="AK49" s="85" t="s">
        <v>31</v>
      </c>
      <c r="AL49" s="85" t="s">
        <v>31</v>
      </c>
      <c r="AM49" s="85" t="s">
        <v>31</v>
      </c>
      <c r="AN49" s="85" t="s">
        <v>31</v>
      </c>
      <c r="AO49" s="85" t="s">
        <v>31</v>
      </c>
      <c r="AP49" s="148">
        <v>7</v>
      </c>
      <c r="AQ49" s="85" t="s">
        <v>31</v>
      </c>
      <c r="AR49" s="85" t="s">
        <v>31</v>
      </c>
      <c r="AS49" s="85" t="s">
        <v>31</v>
      </c>
      <c r="AT49" s="85" t="s">
        <v>31</v>
      </c>
      <c r="AU49" s="85" t="s">
        <v>31</v>
      </c>
      <c r="AV49" s="85" t="s">
        <v>31</v>
      </c>
      <c r="AW49" s="85" t="s">
        <v>31</v>
      </c>
      <c r="AX49" s="213" t="s">
        <v>15</v>
      </c>
      <c r="AY49" s="214"/>
      <c r="AZ49" s="214"/>
      <c r="BA49" s="215"/>
      <c r="BB49" s="213">
        <f>SUMIF(T49:AW49,7,T49:AW49)</f>
        <v>21</v>
      </c>
      <c r="BC49" s="214"/>
      <c r="BD49" s="214"/>
      <c r="BE49" s="215"/>
      <c r="BF49" s="213" t="s">
        <v>15</v>
      </c>
      <c r="BG49" s="214"/>
      <c r="BH49" s="214"/>
      <c r="BI49" s="215"/>
      <c r="BJ49" s="216">
        <f>SUM(BB49*60)</f>
        <v>1260</v>
      </c>
      <c r="BK49" s="217"/>
      <c r="BL49" s="217"/>
      <c r="BM49" s="217"/>
      <c r="BN49" s="218"/>
      <c r="BO49" s="231"/>
      <c r="BP49" s="232"/>
      <c r="BQ49" s="232"/>
      <c r="BR49" s="233"/>
      <c r="BS49" s="231"/>
      <c r="BT49" s="232"/>
      <c r="BU49" s="232"/>
      <c r="BV49" s="232"/>
      <c r="BW49" s="233"/>
      <c r="BX49" s="204"/>
      <c r="BY49" s="205"/>
      <c r="BZ49" s="205"/>
      <c r="CA49" s="205"/>
      <c r="CB49" s="205"/>
      <c r="CC49" s="206"/>
    </row>
    <row r="50" spans="1:81" ht="21.75" x14ac:dyDescent="0.5">
      <c r="A50" s="187"/>
      <c r="B50" s="188"/>
      <c r="C50" s="15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7"/>
      <c r="O50" s="28"/>
      <c r="P50" s="27"/>
      <c r="Q50" s="27"/>
      <c r="R50" s="27"/>
      <c r="S50" s="29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13"/>
      <c r="AY50" s="214"/>
      <c r="AZ50" s="214"/>
      <c r="BA50" s="215"/>
      <c r="BB50" s="213"/>
      <c r="BC50" s="214"/>
      <c r="BD50" s="214"/>
      <c r="BE50" s="215"/>
      <c r="BF50" s="213"/>
      <c r="BG50" s="214"/>
      <c r="BH50" s="214"/>
      <c r="BI50" s="215"/>
      <c r="BJ50" s="213"/>
      <c r="BK50" s="214"/>
      <c r="BL50" s="214"/>
      <c r="BM50" s="214"/>
      <c r="BN50" s="215"/>
      <c r="BO50" s="231"/>
      <c r="BP50" s="232"/>
      <c r="BQ50" s="232"/>
      <c r="BR50" s="233"/>
      <c r="BS50" s="231"/>
      <c r="BT50" s="232"/>
      <c r="BU50" s="232"/>
      <c r="BV50" s="232"/>
      <c r="BW50" s="233"/>
      <c r="BX50" s="204"/>
      <c r="BY50" s="205"/>
      <c r="BZ50" s="205"/>
      <c r="CA50" s="205"/>
      <c r="CB50" s="205"/>
      <c r="CC50" s="206"/>
    </row>
    <row r="51" spans="1:81" ht="22.5" thickBot="1" x14ac:dyDescent="0.55000000000000004">
      <c r="A51" s="189"/>
      <c r="B51" s="190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2"/>
      <c r="O51" s="43"/>
      <c r="P51" s="44"/>
      <c r="Q51" s="44"/>
      <c r="R51" s="44"/>
      <c r="S51" s="45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237"/>
      <c r="AY51" s="238"/>
      <c r="AZ51" s="238"/>
      <c r="BA51" s="239"/>
      <c r="BB51" s="237"/>
      <c r="BC51" s="238"/>
      <c r="BD51" s="238"/>
      <c r="BE51" s="239"/>
      <c r="BF51" s="237"/>
      <c r="BG51" s="238"/>
      <c r="BH51" s="238"/>
      <c r="BI51" s="239"/>
      <c r="BJ51" s="240">
        <f>SUM(BJ48:BN50)</f>
        <v>2160</v>
      </c>
      <c r="BK51" s="241"/>
      <c r="BL51" s="241"/>
      <c r="BM51" s="241"/>
      <c r="BN51" s="242"/>
      <c r="BO51" s="234"/>
      <c r="BP51" s="235"/>
      <c r="BQ51" s="235"/>
      <c r="BR51" s="236"/>
      <c r="BS51" s="234"/>
      <c r="BT51" s="235"/>
      <c r="BU51" s="235"/>
      <c r="BV51" s="235"/>
      <c r="BW51" s="236"/>
      <c r="BX51" s="207"/>
      <c r="BY51" s="208"/>
      <c r="BZ51" s="208"/>
      <c r="CA51" s="208"/>
      <c r="CB51" s="208"/>
      <c r="CC51" s="209"/>
    </row>
    <row r="52" spans="1:81" ht="21.75" x14ac:dyDescent="0.5">
      <c r="A52" s="187">
        <v>9</v>
      </c>
      <c r="B52" s="188"/>
      <c r="C52" s="191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3"/>
      <c r="O52" s="194" t="s">
        <v>44</v>
      </c>
      <c r="P52" s="195"/>
      <c r="Q52" s="195"/>
      <c r="R52" s="195"/>
      <c r="S52" s="196"/>
      <c r="T52" s="82" t="s">
        <v>31</v>
      </c>
      <c r="U52" s="83" t="s">
        <v>31</v>
      </c>
      <c r="V52" s="82" t="s">
        <v>31</v>
      </c>
      <c r="W52" s="82" t="s">
        <v>31</v>
      </c>
      <c r="X52" s="82" t="s">
        <v>31</v>
      </c>
      <c r="Y52" s="84">
        <v>2</v>
      </c>
      <c r="Z52" s="84">
        <v>2</v>
      </c>
      <c r="AA52" s="82" t="s">
        <v>31</v>
      </c>
      <c r="AB52" s="82" t="s">
        <v>31</v>
      </c>
      <c r="AC52" s="82" t="s">
        <v>31</v>
      </c>
      <c r="AD52" s="82" t="s">
        <v>31</v>
      </c>
      <c r="AE52" s="84">
        <v>2</v>
      </c>
      <c r="AF52" s="84">
        <v>2</v>
      </c>
      <c r="AG52" s="84">
        <v>2</v>
      </c>
      <c r="AH52" s="82" t="s">
        <v>31</v>
      </c>
      <c r="AI52" s="82" t="s">
        <v>31</v>
      </c>
      <c r="AJ52" s="82" t="s">
        <v>31</v>
      </c>
      <c r="AK52" s="84">
        <v>2</v>
      </c>
      <c r="AL52" s="84">
        <v>2</v>
      </c>
      <c r="AM52" s="84">
        <v>2</v>
      </c>
      <c r="AN52" s="82" t="s">
        <v>31</v>
      </c>
      <c r="AO52" s="82" t="s">
        <v>31</v>
      </c>
      <c r="AP52" s="82" t="s">
        <v>31</v>
      </c>
      <c r="AQ52" s="82" t="s">
        <v>31</v>
      </c>
      <c r="AR52" s="84">
        <v>2</v>
      </c>
      <c r="AS52" s="82" t="s">
        <v>31</v>
      </c>
      <c r="AT52" s="82" t="s">
        <v>31</v>
      </c>
      <c r="AU52" s="82" t="s">
        <v>31</v>
      </c>
      <c r="AV52" s="82" t="s">
        <v>31</v>
      </c>
      <c r="AW52" s="82" t="s">
        <v>31</v>
      </c>
      <c r="AX52" s="194">
        <f>SUMIF(T52:AW52,2,T52:AW52)</f>
        <v>18</v>
      </c>
      <c r="AY52" s="195"/>
      <c r="AZ52" s="195"/>
      <c r="BA52" s="196"/>
      <c r="BB52" s="231" t="s">
        <v>15</v>
      </c>
      <c r="BC52" s="232"/>
      <c r="BD52" s="232"/>
      <c r="BE52" s="233"/>
      <c r="BF52" s="228" t="s">
        <v>15</v>
      </c>
      <c r="BG52" s="229"/>
      <c r="BH52" s="229"/>
      <c r="BI52" s="230"/>
      <c r="BJ52" s="228">
        <f>SUM(AX52*50)</f>
        <v>900</v>
      </c>
      <c r="BK52" s="229"/>
      <c r="BL52" s="229"/>
      <c r="BM52" s="229"/>
      <c r="BN52" s="230"/>
      <c r="BO52" s="231"/>
      <c r="BP52" s="232"/>
      <c r="BQ52" s="232"/>
      <c r="BR52" s="233"/>
      <c r="BS52" s="231"/>
      <c r="BT52" s="232"/>
      <c r="BU52" s="232"/>
      <c r="BV52" s="232"/>
      <c r="BW52" s="233"/>
      <c r="BX52" s="204"/>
      <c r="BY52" s="205"/>
      <c r="BZ52" s="205"/>
      <c r="CA52" s="205"/>
      <c r="CB52" s="205"/>
      <c r="CC52" s="206"/>
    </row>
    <row r="53" spans="1:81" ht="21.75" x14ac:dyDescent="0.5">
      <c r="A53" s="187"/>
      <c r="B53" s="188"/>
      <c r="C53" s="243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5"/>
      <c r="O53" s="213" t="s">
        <v>45</v>
      </c>
      <c r="P53" s="214"/>
      <c r="Q53" s="214"/>
      <c r="R53" s="214"/>
      <c r="S53" s="215"/>
      <c r="T53" s="83" t="s">
        <v>31</v>
      </c>
      <c r="U53" s="85" t="s">
        <v>31</v>
      </c>
      <c r="V53" s="85" t="s">
        <v>31</v>
      </c>
      <c r="W53" s="85" t="s">
        <v>31</v>
      </c>
      <c r="X53" s="85" t="s">
        <v>31</v>
      </c>
      <c r="Y53" s="85" t="s">
        <v>31</v>
      </c>
      <c r="Z53" s="85" t="s">
        <v>31</v>
      </c>
      <c r="AA53" s="85" t="s">
        <v>31</v>
      </c>
      <c r="AB53" s="148">
        <v>7</v>
      </c>
      <c r="AC53" s="85" t="s">
        <v>31</v>
      </c>
      <c r="AD53" s="85" t="s">
        <v>31</v>
      </c>
      <c r="AE53" s="85" t="s">
        <v>31</v>
      </c>
      <c r="AF53" s="85" t="s">
        <v>31</v>
      </c>
      <c r="AG53" s="85" t="s">
        <v>31</v>
      </c>
      <c r="AH53" s="85" t="s">
        <v>31</v>
      </c>
      <c r="AI53" s="148">
        <v>7</v>
      </c>
      <c r="AJ53" s="85" t="s">
        <v>31</v>
      </c>
      <c r="AK53" s="85" t="s">
        <v>31</v>
      </c>
      <c r="AL53" s="85" t="s">
        <v>31</v>
      </c>
      <c r="AM53" s="85" t="s">
        <v>31</v>
      </c>
      <c r="AN53" s="85" t="s">
        <v>31</v>
      </c>
      <c r="AO53" s="85" t="s">
        <v>31</v>
      </c>
      <c r="AP53" s="148">
        <v>7</v>
      </c>
      <c r="AQ53" s="85" t="s">
        <v>31</v>
      </c>
      <c r="AR53" s="85" t="s">
        <v>31</v>
      </c>
      <c r="AS53" s="85" t="s">
        <v>31</v>
      </c>
      <c r="AT53" s="85" t="s">
        <v>31</v>
      </c>
      <c r="AU53" s="85" t="s">
        <v>31</v>
      </c>
      <c r="AV53" s="85" t="s">
        <v>31</v>
      </c>
      <c r="AW53" s="85" t="s">
        <v>31</v>
      </c>
      <c r="AX53" s="213" t="s">
        <v>15</v>
      </c>
      <c r="AY53" s="214"/>
      <c r="AZ53" s="214"/>
      <c r="BA53" s="215"/>
      <c r="BB53" s="213">
        <f>SUMIF(T53:AW53,7,T53:AW53)</f>
        <v>21</v>
      </c>
      <c r="BC53" s="214"/>
      <c r="BD53" s="214"/>
      <c r="BE53" s="215"/>
      <c r="BF53" s="213" t="s">
        <v>15</v>
      </c>
      <c r="BG53" s="214"/>
      <c r="BH53" s="214"/>
      <c r="BI53" s="215"/>
      <c r="BJ53" s="216">
        <f>SUM(BB53*60)</f>
        <v>1260</v>
      </c>
      <c r="BK53" s="217"/>
      <c r="BL53" s="217"/>
      <c r="BM53" s="217"/>
      <c r="BN53" s="218"/>
      <c r="BO53" s="231"/>
      <c r="BP53" s="232"/>
      <c r="BQ53" s="232"/>
      <c r="BR53" s="233"/>
      <c r="BS53" s="231"/>
      <c r="BT53" s="232"/>
      <c r="BU53" s="232"/>
      <c r="BV53" s="232"/>
      <c r="BW53" s="233"/>
      <c r="BX53" s="204"/>
      <c r="BY53" s="205"/>
      <c r="BZ53" s="205"/>
      <c r="CA53" s="205"/>
      <c r="CB53" s="205"/>
      <c r="CC53" s="206"/>
    </row>
    <row r="54" spans="1:81" ht="21.75" x14ac:dyDescent="0.5">
      <c r="A54" s="187"/>
      <c r="B54" s="188"/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7"/>
      <c r="O54" s="28"/>
      <c r="P54" s="27"/>
      <c r="Q54" s="27"/>
      <c r="R54" s="27"/>
      <c r="S54" s="29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13"/>
      <c r="AY54" s="214"/>
      <c r="AZ54" s="214"/>
      <c r="BA54" s="215"/>
      <c r="BB54" s="213"/>
      <c r="BC54" s="214"/>
      <c r="BD54" s="214"/>
      <c r="BE54" s="215"/>
      <c r="BF54" s="213"/>
      <c r="BG54" s="214"/>
      <c r="BH54" s="214"/>
      <c r="BI54" s="215"/>
      <c r="BJ54" s="213"/>
      <c r="BK54" s="214"/>
      <c r="BL54" s="214"/>
      <c r="BM54" s="214"/>
      <c r="BN54" s="215"/>
      <c r="BO54" s="231"/>
      <c r="BP54" s="232"/>
      <c r="BQ54" s="232"/>
      <c r="BR54" s="233"/>
      <c r="BS54" s="231"/>
      <c r="BT54" s="232"/>
      <c r="BU54" s="232"/>
      <c r="BV54" s="232"/>
      <c r="BW54" s="233"/>
      <c r="BX54" s="204"/>
      <c r="BY54" s="205"/>
      <c r="BZ54" s="205"/>
      <c r="CA54" s="205"/>
      <c r="CB54" s="205"/>
      <c r="CC54" s="206"/>
    </row>
    <row r="55" spans="1:81" ht="22.5" thickBot="1" x14ac:dyDescent="0.55000000000000004">
      <c r="A55" s="187"/>
      <c r="B55" s="188"/>
      <c r="C55" s="37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9"/>
      <c r="O55" s="34"/>
      <c r="P55" s="35"/>
      <c r="Q55" s="35"/>
      <c r="R55" s="35"/>
      <c r="S55" s="3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237"/>
      <c r="AY55" s="238"/>
      <c r="AZ55" s="238"/>
      <c r="BA55" s="239"/>
      <c r="BB55" s="237"/>
      <c r="BC55" s="238"/>
      <c r="BD55" s="238"/>
      <c r="BE55" s="239"/>
      <c r="BF55" s="237"/>
      <c r="BG55" s="238"/>
      <c r="BH55" s="238"/>
      <c r="BI55" s="239"/>
      <c r="BJ55" s="240">
        <f>SUM(BJ52:BN54)</f>
        <v>2160</v>
      </c>
      <c r="BK55" s="241"/>
      <c r="BL55" s="241"/>
      <c r="BM55" s="241"/>
      <c r="BN55" s="242"/>
      <c r="BO55" s="234"/>
      <c r="BP55" s="235"/>
      <c r="BQ55" s="235"/>
      <c r="BR55" s="236"/>
      <c r="BS55" s="234"/>
      <c r="BT55" s="235"/>
      <c r="BU55" s="235"/>
      <c r="BV55" s="235"/>
      <c r="BW55" s="236"/>
      <c r="BX55" s="207"/>
      <c r="BY55" s="208"/>
      <c r="BZ55" s="208"/>
      <c r="CA55" s="208"/>
      <c r="CB55" s="208"/>
      <c r="CC55" s="209"/>
    </row>
    <row r="56" spans="1:81" ht="22.5" thickTop="1" thickBot="1" x14ac:dyDescent="0.5">
      <c r="A56" s="24"/>
      <c r="B56" s="24"/>
      <c r="C56" s="25" t="s">
        <v>49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6" t="s">
        <v>48</v>
      </c>
      <c r="AM56" s="246"/>
      <c r="AN56" s="246"/>
      <c r="AO56" s="246"/>
      <c r="AP56" s="246"/>
      <c r="AQ56" s="246"/>
      <c r="AR56" s="246"/>
      <c r="AS56" s="246"/>
      <c r="AT56" s="246"/>
      <c r="AU56" s="246"/>
      <c r="AV56" s="246"/>
      <c r="AW56" s="247"/>
      <c r="AX56" s="248">
        <f>SUM(AX43:BA55)</f>
        <v>162</v>
      </c>
      <c r="AY56" s="249"/>
      <c r="AZ56" s="249"/>
      <c r="BA56" s="250"/>
      <c r="BB56" s="248">
        <f>SUM(BB43:BE55)</f>
        <v>189</v>
      </c>
      <c r="BC56" s="249"/>
      <c r="BD56" s="249"/>
      <c r="BE56" s="250"/>
      <c r="BF56" s="248" t="s">
        <v>15</v>
      </c>
      <c r="BG56" s="249"/>
      <c r="BH56" s="249"/>
      <c r="BI56" s="250"/>
      <c r="BJ56" s="251">
        <f>SUM(BJ43,BJ47,BJ51,BJ55)</f>
        <v>19440</v>
      </c>
      <c r="BK56" s="249"/>
      <c r="BL56" s="249"/>
      <c r="BM56" s="249"/>
      <c r="BN56" s="250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</row>
    <row r="57" spans="1:81" x14ac:dyDescent="0.45">
      <c r="T57" s="8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</row>
    <row r="58" spans="1:81" ht="21.75" thickBot="1" x14ac:dyDescent="0.5">
      <c r="A58" s="19"/>
      <c r="B58" s="21"/>
      <c r="C58" s="200" t="s">
        <v>55</v>
      </c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1"/>
      <c r="O58" s="69"/>
      <c r="P58" s="70"/>
      <c r="Q58" s="70"/>
      <c r="R58" s="70"/>
      <c r="S58" s="72"/>
      <c r="T58" s="73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252" t="s">
        <v>67</v>
      </c>
      <c r="AM58" s="252"/>
      <c r="AN58" s="252"/>
      <c r="AO58" s="252"/>
      <c r="AP58" s="252"/>
      <c r="AQ58" s="252"/>
      <c r="AR58" s="252"/>
      <c r="AS58" s="252"/>
      <c r="AT58" s="252"/>
      <c r="AU58" s="252"/>
      <c r="AV58" s="252"/>
      <c r="AW58" s="253"/>
      <c r="AX58" s="254">
        <f>AX56</f>
        <v>162</v>
      </c>
      <c r="AY58" s="202"/>
      <c r="AZ58" s="202"/>
      <c r="BA58" s="203"/>
      <c r="BB58" s="254">
        <f>BB56</f>
        <v>189</v>
      </c>
      <c r="BC58" s="202"/>
      <c r="BD58" s="202"/>
      <c r="BE58" s="203"/>
      <c r="BF58" s="254" t="str">
        <f>BF56</f>
        <v>-</v>
      </c>
      <c r="BG58" s="202"/>
      <c r="BH58" s="202"/>
      <c r="BI58" s="203"/>
      <c r="BJ58" s="255">
        <f>BJ56</f>
        <v>19440</v>
      </c>
      <c r="BK58" s="256"/>
      <c r="BL58" s="256"/>
      <c r="BM58" s="256"/>
      <c r="BN58" s="257"/>
      <c r="BO58" s="78"/>
      <c r="BP58" s="71"/>
      <c r="BQ58" s="71"/>
      <c r="BR58" s="79"/>
      <c r="BS58" s="78"/>
      <c r="BT58" s="71"/>
      <c r="BU58" s="71"/>
      <c r="BV58" s="71"/>
      <c r="BW58" s="79"/>
      <c r="BX58" s="71"/>
      <c r="BY58" s="71"/>
      <c r="BZ58" s="71"/>
      <c r="CA58" s="71"/>
      <c r="CB58" s="71"/>
      <c r="CC58" s="79"/>
    </row>
    <row r="59" spans="1:81" ht="21.75" x14ac:dyDescent="0.5">
      <c r="A59" s="185">
        <v>10</v>
      </c>
      <c r="B59" s="186"/>
      <c r="C59" s="191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3"/>
      <c r="O59" s="194" t="s">
        <v>44</v>
      </c>
      <c r="P59" s="195"/>
      <c r="Q59" s="195"/>
      <c r="R59" s="195"/>
      <c r="S59" s="196"/>
      <c r="T59" s="82" t="s">
        <v>31</v>
      </c>
      <c r="U59" s="83" t="s">
        <v>31</v>
      </c>
      <c r="V59" s="82" t="s">
        <v>31</v>
      </c>
      <c r="W59" s="82" t="s">
        <v>31</v>
      </c>
      <c r="X59" s="82" t="s">
        <v>31</v>
      </c>
      <c r="Y59" s="84">
        <v>2</v>
      </c>
      <c r="Z59" s="84">
        <v>2</v>
      </c>
      <c r="AA59" s="82" t="s">
        <v>31</v>
      </c>
      <c r="AB59" s="82" t="s">
        <v>31</v>
      </c>
      <c r="AC59" s="82" t="s">
        <v>31</v>
      </c>
      <c r="AD59" s="82" t="s">
        <v>31</v>
      </c>
      <c r="AE59" s="84">
        <v>2</v>
      </c>
      <c r="AF59" s="84">
        <v>2</v>
      </c>
      <c r="AG59" s="84">
        <v>2</v>
      </c>
      <c r="AH59" s="82" t="s">
        <v>31</v>
      </c>
      <c r="AI59" s="82" t="s">
        <v>31</v>
      </c>
      <c r="AJ59" s="82" t="s">
        <v>31</v>
      </c>
      <c r="AK59" s="84">
        <v>2</v>
      </c>
      <c r="AL59" s="84">
        <v>2</v>
      </c>
      <c r="AM59" s="84">
        <v>2</v>
      </c>
      <c r="AN59" s="82" t="s">
        <v>31</v>
      </c>
      <c r="AO59" s="82" t="s">
        <v>31</v>
      </c>
      <c r="AP59" s="82" t="s">
        <v>31</v>
      </c>
      <c r="AQ59" s="82" t="s">
        <v>31</v>
      </c>
      <c r="AR59" s="84">
        <v>2</v>
      </c>
      <c r="AS59" s="82" t="s">
        <v>31</v>
      </c>
      <c r="AT59" s="82" t="s">
        <v>31</v>
      </c>
      <c r="AU59" s="82" t="s">
        <v>31</v>
      </c>
      <c r="AV59" s="82" t="s">
        <v>31</v>
      </c>
      <c r="AW59" s="82" t="s">
        <v>31</v>
      </c>
      <c r="AX59" s="219">
        <f>SUMIF(T59:AW59,2,T59:AW59)</f>
        <v>18</v>
      </c>
      <c r="AY59" s="220"/>
      <c r="AZ59" s="220"/>
      <c r="BA59" s="221"/>
      <c r="BB59" s="222" t="s">
        <v>15</v>
      </c>
      <c r="BC59" s="223"/>
      <c r="BD59" s="223"/>
      <c r="BE59" s="224"/>
      <c r="BF59" s="225" t="s">
        <v>15</v>
      </c>
      <c r="BG59" s="226"/>
      <c r="BH59" s="226"/>
      <c r="BI59" s="227"/>
      <c r="BJ59" s="228">
        <f>SUM(AX59*50)</f>
        <v>900</v>
      </c>
      <c r="BK59" s="229"/>
      <c r="BL59" s="229"/>
      <c r="BM59" s="229"/>
      <c r="BN59" s="230"/>
      <c r="BO59" s="231"/>
      <c r="BP59" s="232"/>
      <c r="BQ59" s="232"/>
      <c r="BR59" s="233"/>
      <c r="BS59" s="231"/>
      <c r="BT59" s="232"/>
      <c r="BU59" s="232"/>
      <c r="BV59" s="232"/>
      <c r="BW59" s="233"/>
      <c r="BX59" s="204"/>
      <c r="BY59" s="205"/>
      <c r="BZ59" s="205"/>
      <c r="CA59" s="205"/>
      <c r="CB59" s="205"/>
      <c r="CC59" s="206"/>
    </row>
    <row r="60" spans="1:81" ht="21" customHeight="1" x14ac:dyDescent="0.5">
      <c r="A60" s="187"/>
      <c r="B60" s="188"/>
      <c r="C60" s="210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2"/>
      <c r="O60" s="213" t="s">
        <v>45</v>
      </c>
      <c r="P60" s="214"/>
      <c r="Q60" s="214"/>
      <c r="R60" s="214"/>
      <c r="S60" s="215"/>
      <c r="T60" s="83" t="s">
        <v>31</v>
      </c>
      <c r="U60" s="85" t="s">
        <v>31</v>
      </c>
      <c r="V60" s="85" t="s">
        <v>31</v>
      </c>
      <c r="W60" s="85" t="s">
        <v>31</v>
      </c>
      <c r="X60" s="85" t="s">
        <v>31</v>
      </c>
      <c r="Y60" s="85" t="s">
        <v>31</v>
      </c>
      <c r="Z60" s="85" t="s">
        <v>31</v>
      </c>
      <c r="AA60" s="85" t="s">
        <v>31</v>
      </c>
      <c r="AB60" s="148">
        <v>7</v>
      </c>
      <c r="AC60" s="85" t="s">
        <v>31</v>
      </c>
      <c r="AD60" s="85" t="s">
        <v>31</v>
      </c>
      <c r="AE60" s="85" t="s">
        <v>31</v>
      </c>
      <c r="AF60" s="85" t="s">
        <v>31</v>
      </c>
      <c r="AG60" s="85" t="s">
        <v>31</v>
      </c>
      <c r="AH60" s="85" t="s">
        <v>31</v>
      </c>
      <c r="AI60" s="148">
        <v>7</v>
      </c>
      <c r="AJ60" s="85" t="s">
        <v>31</v>
      </c>
      <c r="AK60" s="85" t="s">
        <v>31</v>
      </c>
      <c r="AL60" s="85" t="s">
        <v>31</v>
      </c>
      <c r="AM60" s="85" t="s">
        <v>31</v>
      </c>
      <c r="AN60" s="85" t="s">
        <v>31</v>
      </c>
      <c r="AO60" s="85" t="s">
        <v>31</v>
      </c>
      <c r="AP60" s="148">
        <v>7</v>
      </c>
      <c r="AQ60" s="85" t="s">
        <v>31</v>
      </c>
      <c r="AR60" s="85" t="s">
        <v>31</v>
      </c>
      <c r="AS60" s="85" t="s">
        <v>31</v>
      </c>
      <c r="AT60" s="85" t="s">
        <v>31</v>
      </c>
      <c r="AU60" s="85" t="s">
        <v>31</v>
      </c>
      <c r="AV60" s="85" t="s">
        <v>31</v>
      </c>
      <c r="AW60" s="85" t="s">
        <v>31</v>
      </c>
      <c r="AX60" s="213" t="s">
        <v>15</v>
      </c>
      <c r="AY60" s="214"/>
      <c r="AZ60" s="214"/>
      <c r="BA60" s="215"/>
      <c r="BB60" s="213">
        <f>SUMIF(T60:AW60,7,T60:AW60)</f>
        <v>21</v>
      </c>
      <c r="BC60" s="214"/>
      <c r="BD60" s="214"/>
      <c r="BE60" s="215"/>
      <c r="BF60" s="213" t="s">
        <v>15</v>
      </c>
      <c r="BG60" s="214"/>
      <c r="BH60" s="214"/>
      <c r="BI60" s="215"/>
      <c r="BJ60" s="216">
        <f>SUM(BB60*60)</f>
        <v>1260</v>
      </c>
      <c r="BK60" s="217"/>
      <c r="BL60" s="217"/>
      <c r="BM60" s="217"/>
      <c r="BN60" s="218"/>
      <c r="BO60" s="231"/>
      <c r="BP60" s="232"/>
      <c r="BQ60" s="232"/>
      <c r="BR60" s="233"/>
      <c r="BS60" s="231"/>
      <c r="BT60" s="232"/>
      <c r="BU60" s="232"/>
      <c r="BV60" s="232"/>
      <c r="BW60" s="233"/>
      <c r="BX60" s="204"/>
      <c r="BY60" s="205"/>
      <c r="BZ60" s="205"/>
      <c r="CA60" s="205"/>
      <c r="CB60" s="205"/>
      <c r="CC60" s="206"/>
    </row>
    <row r="61" spans="1:81" ht="21.75" x14ac:dyDescent="0.5">
      <c r="A61" s="187"/>
      <c r="B61" s="188"/>
      <c r="C61" s="15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7"/>
      <c r="O61" s="28"/>
      <c r="P61" s="27"/>
      <c r="Q61" s="27"/>
      <c r="R61" s="27"/>
      <c r="S61" s="29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13"/>
      <c r="AY61" s="214"/>
      <c r="AZ61" s="214"/>
      <c r="BA61" s="215"/>
      <c r="BB61" s="213"/>
      <c r="BC61" s="214"/>
      <c r="BD61" s="214"/>
      <c r="BE61" s="215"/>
      <c r="BF61" s="213"/>
      <c r="BG61" s="214"/>
      <c r="BH61" s="214"/>
      <c r="BI61" s="215"/>
      <c r="BJ61" s="213"/>
      <c r="BK61" s="214"/>
      <c r="BL61" s="214"/>
      <c r="BM61" s="214"/>
      <c r="BN61" s="215"/>
      <c r="BO61" s="231"/>
      <c r="BP61" s="232"/>
      <c r="BQ61" s="232"/>
      <c r="BR61" s="233"/>
      <c r="BS61" s="231"/>
      <c r="BT61" s="232"/>
      <c r="BU61" s="232"/>
      <c r="BV61" s="232"/>
      <c r="BW61" s="233"/>
      <c r="BX61" s="204"/>
      <c r="BY61" s="205"/>
      <c r="BZ61" s="205"/>
      <c r="CA61" s="205"/>
      <c r="CB61" s="205"/>
      <c r="CC61" s="206"/>
    </row>
    <row r="62" spans="1:81" ht="22.5" thickBot="1" x14ac:dyDescent="0.55000000000000004">
      <c r="A62" s="189"/>
      <c r="B62" s="190"/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2"/>
      <c r="O62" s="43"/>
      <c r="P62" s="44"/>
      <c r="Q62" s="44"/>
      <c r="R62" s="44"/>
      <c r="S62" s="45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237"/>
      <c r="AY62" s="238"/>
      <c r="AZ62" s="238"/>
      <c r="BA62" s="239"/>
      <c r="BB62" s="237"/>
      <c r="BC62" s="238"/>
      <c r="BD62" s="238"/>
      <c r="BE62" s="239"/>
      <c r="BF62" s="237"/>
      <c r="BG62" s="238"/>
      <c r="BH62" s="238"/>
      <c r="BI62" s="239"/>
      <c r="BJ62" s="240">
        <f>SUM(BJ59:BN61)</f>
        <v>2160</v>
      </c>
      <c r="BK62" s="241"/>
      <c r="BL62" s="241"/>
      <c r="BM62" s="241"/>
      <c r="BN62" s="242"/>
      <c r="BO62" s="234"/>
      <c r="BP62" s="235"/>
      <c r="BQ62" s="235"/>
      <c r="BR62" s="236"/>
      <c r="BS62" s="234"/>
      <c r="BT62" s="235"/>
      <c r="BU62" s="235"/>
      <c r="BV62" s="235"/>
      <c r="BW62" s="236"/>
      <c r="BX62" s="207"/>
      <c r="BY62" s="208"/>
      <c r="BZ62" s="208"/>
      <c r="CA62" s="208"/>
      <c r="CB62" s="208"/>
      <c r="CC62" s="209"/>
    </row>
    <row r="63" spans="1:81" ht="21.75" x14ac:dyDescent="0.5">
      <c r="A63" s="185">
        <v>11</v>
      </c>
      <c r="B63" s="186"/>
      <c r="C63" s="191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3"/>
      <c r="O63" s="194" t="s">
        <v>44</v>
      </c>
      <c r="P63" s="195"/>
      <c r="Q63" s="195"/>
      <c r="R63" s="195"/>
      <c r="S63" s="196"/>
      <c r="T63" s="82" t="s">
        <v>31</v>
      </c>
      <c r="U63" s="83" t="s">
        <v>31</v>
      </c>
      <c r="V63" s="82" t="s">
        <v>31</v>
      </c>
      <c r="W63" s="82" t="s">
        <v>31</v>
      </c>
      <c r="X63" s="82" t="s">
        <v>31</v>
      </c>
      <c r="Y63" s="84">
        <v>2</v>
      </c>
      <c r="Z63" s="84">
        <v>2</v>
      </c>
      <c r="AA63" s="82" t="s">
        <v>31</v>
      </c>
      <c r="AB63" s="82" t="s">
        <v>31</v>
      </c>
      <c r="AC63" s="82" t="s">
        <v>31</v>
      </c>
      <c r="AD63" s="82" t="s">
        <v>31</v>
      </c>
      <c r="AE63" s="84">
        <v>2</v>
      </c>
      <c r="AF63" s="84">
        <v>2</v>
      </c>
      <c r="AG63" s="84">
        <v>2</v>
      </c>
      <c r="AH63" s="82" t="s">
        <v>31</v>
      </c>
      <c r="AI63" s="82" t="s">
        <v>31</v>
      </c>
      <c r="AJ63" s="82" t="s">
        <v>31</v>
      </c>
      <c r="AK63" s="84">
        <v>2</v>
      </c>
      <c r="AL63" s="84">
        <v>2</v>
      </c>
      <c r="AM63" s="84">
        <v>2</v>
      </c>
      <c r="AN63" s="82" t="s">
        <v>31</v>
      </c>
      <c r="AO63" s="82" t="s">
        <v>31</v>
      </c>
      <c r="AP63" s="82" t="s">
        <v>31</v>
      </c>
      <c r="AQ63" s="82" t="s">
        <v>31</v>
      </c>
      <c r="AR63" s="84">
        <v>2</v>
      </c>
      <c r="AS63" s="82" t="s">
        <v>31</v>
      </c>
      <c r="AT63" s="82" t="s">
        <v>31</v>
      </c>
      <c r="AU63" s="82" t="s">
        <v>31</v>
      </c>
      <c r="AV63" s="82" t="s">
        <v>31</v>
      </c>
      <c r="AW63" s="82" t="s">
        <v>31</v>
      </c>
      <c r="AX63" s="219">
        <f>SUMIF(T63:AW63,2,T63:AW63)</f>
        <v>18</v>
      </c>
      <c r="AY63" s="220"/>
      <c r="AZ63" s="220"/>
      <c r="BA63" s="221"/>
      <c r="BB63" s="222" t="s">
        <v>15</v>
      </c>
      <c r="BC63" s="223"/>
      <c r="BD63" s="223"/>
      <c r="BE63" s="224"/>
      <c r="BF63" s="225" t="s">
        <v>15</v>
      </c>
      <c r="BG63" s="226"/>
      <c r="BH63" s="226"/>
      <c r="BI63" s="227"/>
      <c r="BJ63" s="228">
        <f>SUM(AX63*50)</f>
        <v>900</v>
      </c>
      <c r="BK63" s="229"/>
      <c r="BL63" s="229"/>
      <c r="BM63" s="229"/>
      <c r="BN63" s="230"/>
      <c r="BO63" s="231"/>
      <c r="BP63" s="232"/>
      <c r="BQ63" s="232"/>
      <c r="BR63" s="233"/>
      <c r="BS63" s="231"/>
      <c r="BT63" s="232"/>
      <c r="BU63" s="232"/>
      <c r="BV63" s="232"/>
      <c r="BW63" s="233"/>
      <c r="BX63" s="204"/>
      <c r="BY63" s="205"/>
      <c r="BZ63" s="205"/>
      <c r="CA63" s="205"/>
      <c r="CB63" s="205"/>
      <c r="CC63" s="206"/>
    </row>
    <row r="64" spans="1:81" ht="21.75" x14ac:dyDescent="0.5">
      <c r="A64" s="187"/>
      <c r="B64" s="188"/>
      <c r="C64" s="210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2"/>
      <c r="O64" s="213" t="s">
        <v>45</v>
      </c>
      <c r="P64" s="214"/>
      <c r="Q64" s="214"/>
      <c r="R64" s="214"/>
      <c r="S64" s="215"/>
      <c r="T64" s="83" t="s">
        <v>31</v>
      </c>
      <c r="U64" s="85" t="s">
        <v>31</v>
      </c>
      <c r="V64" s="85" t="s">
        <v>31</v>
      </c>
      <c r="W64" s="85" t="s">
        <v>31</v>
      </c>
      <c r="X64" s="85" t="s">
        <v>31</v>
      </c>
      <c r="Y64" s="85" t="s">
        <v>31</v>
      </c>
      <c r="Z64" s="85" t="s">
        <v>31</v>
      </c>
      <c r="AA64" s="85" t="s">
        <v>31</v>
      </c>
      <c r="AB64" s="148">
        <v>7</v>
      </c>
      <c r="AC64" s="85" t="s">
        <v>31</v>
      </c>
      <c r="AD64" s="85" t="s">
        <v>31</v>
      </c>
      <c r="AE64" s="85" t="s">
        <v>31</v>
      </c>
      <c r="AF64" s="85" t="s">
        <v>31</v>
      </c>
      <c r="AG64" s="85" t="s">
        <v>31</v>
      </c>
      <c r="AH64" s="85" t="s">
        <v>31</v>
      </c>
      <c r="AI64" s="148">
        <v>7</v>
      </c>
      <c r="AJ64" s="85" t="s">
        <v>31</v>
      </c>
      <c r="AK64" s="85" t="s">
        <v>31</v>
      </c>
      <c r="AL64" s="85" t="s">
        <v>31</v>
      </c>
      <c r="AM64" s="85" t="s">
        <v>31</v>
      </c>
      <c r="AN64" s="85" t="s">
        <v>31</v>
      </c>
      <c r="AO64" s="85" t="s">
        <v>31</v>
      </c>
      <c r="AP64" s="148">
        <v>7</v>
      </c>
      <c r="AQ64" s="85" t="s">
        <v>31</v>
      </c>
      <c r="AR64" s="85" t="s">
        <v>31</v>
      </c>
      <c r="AS64" s="85" t="s">
        <v>31</v>
      </c>
      <c r="AT64" s="85" t="s">
        <v>31</v>
      </c>
      <c r="AU64" s="85" t="s">
        <v>31</v>
      </c>
      <c r="AV64" s="85" t="s">
        <v>31</v>
      </c>
      <c r="AW64" s="85" t="s">
        <v>31</v>
      </c>
      <c r="AX64" s="213" t="s">
        <v>15</v>
      </c>
      <c r="AY64" s="214"/>
      <c r="AZ64" s="214"/>
      <c r="BA64" s="215"/>
      <c r="BB64" s="213">
        <f>SUMIF(T64:AW64,7,T64:AW64)</f>
        <v>21</v>
      </c>
      <c r="BC64" s="214"/>
      <c r="BD64" s="214"/>
      <c r="BE64" s="215"/>
      <c r="BF64" s="213" t="s">
        <v>15</v>
      </c>
      <c r="BG64" s="214"/>
      <c r="BH64" s="214"/>
      <c r="BI64" s="215"/>
      <c r="BJ64" s="216">
        <f>SUM(BB64*60)</f>
        <v>1260</v>
      </c>
      <c r="BK64" s="217"/>
      <c r="BL64" s="217"/>
      <c r="BM64" s="217"/>
      <c r="BN64" s="218"/>
      <c r="BO64" s="231"/>
      <c r="BP64" s="232"/>
      <c r="BQ64" s="232"/>
      <c r="BR64" s="233"/>
      <c r="BS64" s="231"/>
      <c r="BT64" s="232"/>
      <c r="BU64" s="232"/>
      <c r="BV64" s="232"/>
      <c r="BW64" s="233"/>
      <c r="BX64" s="204"/>
      <c r="BY64" s="205"/>
      <c r="BZ64" s="205"/>
      <c r="CA64" s="205"/>
      <c r="CB64" s="205"/>
      <c r="CC64" s="206"/>
    </row>
    <row r="65" spans="1:81" ht="21.75" x14ac:dyDescent="0.5">
      <c r="A65" s="187"/>
      <c r="B65" s="188"/>
      <c r="C65" s="15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7"/>
      <c r="O65" s="28"/>
      <c r="P65" s="27"/>
      <c r="Q65" s="27"/>
      <c r="R65" s="27"/>
      <c r="S65" s="29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13"/>
      <c r="AY65" s="214"/>
      <c r="AZ65" s="214"/>
      <c r="BA65" s="215"/>
      <c r="BB65" s="213"/>
      <c r="BC65" s="214"/>
      <c r="BD65" s="214"/>
      <c r="BE65" s="215"/>
      <c r="BF65" s="213"/>
      <c r="BG65" s="214"/>
      <c r="BH65" s="214"/>
      <c r="BI65" s="215"/>
      <c r="BJ65" s="213"/>
      <c r="BK65" s="214"/>
      <c r="BL65" s="214"/>
      <c r="BM65" s="214"/>
      <c r="BN65" s="215"/>
      <c r="BO65" s="231"/>
      <c r="BP65" s="232"/>
      <c r="BQ65" s="232"/>
      <c r="BR65" s="233"/>
      <c r="BS65" s="231"/>
      <c r="BT65" s="232"/>
      <c r="BU65" s="232"/>
      <c r="BV65" s="232"/>
      <c r="BW65" s="233"/>
      <c r="BX65" s="204"/>
      <c r="BY65" s="205"/>
      <c r="BZ65" s="205"/>
      <c r="CA65" s="205"/>
      <c r="CB65" s="205"/>
      <c r="CC65" s="206"/>
    </row>
    <row r="66" spans="1:81" ht="22.5" thickBot="1" x14ac:dyDescent="0.55000000000000004">
      <c r="A66" s="189"/>
      <c r="B66" s="190"/>
      <c r="C66" s="40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2"/>
      <c r="O66" s="43"/>
      <c r="P66" s="44"/>
      <c r="Q66" s="44"/>
      <c r="R66" s="44"/>
      <c r="S66" s="45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237"/>
      <c r="AY66" s="238"/>
      <c r="AZ66" s="238"/>
      <c r="BA66" s="239"/>
      <c r="BB66" s="237"/>
      <c r="BC66" s="238"/>
      <c r="BD66" s="238"/>
      <c r="BE66" s="239"/>
      <c r="BF66" s="237"/>
      <c r="BG66" s="238"/>
      <c r="BH66" s="238"/>
      <c r="BI66" s="239"/>
      <c r="BJ66" s="240">
        <f>SUM(BJ63:BN65)</f>
        <v>2160</v>
      </c>
      <c r="BK66" s="241"/>
      <c r="BL66" s="241"/>
      <c r="BM66" s="241"/>
      <c r="BN66" s="242"/>
      <c r="BO66" s="234"/>
      <c r="BP66" s="235"/>
      <c r="BQ66" s="235"/>
      <c r="BR66" s="236"/>
      <c r="BS66" s="234"/>
      <c r="BT66" s="235"/>
      <c r="BU66" s="235"/>
      <c r="BV66" s="235"/>
      <c r="BW66" s="236"/>
      <c r="BX66" s="207"/>
      <c r="BY66" s="208"/>
      <c r="BZ66" s="208"/>
      <c r="CA66" s="208"/>
      <c r="CB66" s="208"/>
      <c r="CC66" s="209"/>
    </row>
    <row r="67" spans="1:81" ht="22.5" thickTop="1" thickBot="1" x14ac:dyDescent="0.5">
      <c r="A67" s="24"/>
      <c r="B67" s="24"/>
      <c r="C67" s="25" t="s">
        <v>49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6" t="s">
        <v>48</v>
      </c>
      <c r="AM67" s="246"/>
      <c r="AN67" s="246"/>
      <c r="AO67" s="246"/>
      <c r="AP67" s="246"/>
      <c r="AQ67" s="246"/>
      <c r="AR67" s="246"/>
      <c r="AS67" s="246"/>
      <c r="AT67" s="246"/>
      <c r="AU67" s="246"/>
      <c r="AV67" s="246"/>
      <c r="AW67" s="247"/>
      <c r="AX67" s="248">
        <f>SUM(AX59:BA66)</f>
        <v>36</v>
      </c>
      <c r="AY67" s="249"/>
      <c r="AZ67" s="249"/>
      <c r="BA67" s="250"/>
      <c r="BB67" s="248">
        <f>SUM(BB59:BE66)</f>
        <v>42</v>
      </c>
      <c r="BC67" s="249"/>
      <c r="BD67" s="249"/>
      <c r="BE67" s="250"/>
      <c r="BF67" s="248" t="s">
        <v>15</v>
      </c>
      <c r="BG67" s="249"/>
      <c r="BH67" s="249"/>
      <c r="BI67" s="250"/>
      <c r="BJ67" s="251">
        <f>SUM(BJ58,BJ62,BJ66)</f>
        <v>23760</v>
      </c>
      <c r="BK67" s="249"/>
      <c r="BL67" s="249"/>
      <c r="BM67" s="249"/>
      <c r="BN67" s="250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</row>
    <row r="68" spans="1:81" x14ac:dyDescent="0.45">
      <c r="T68" s="88" t="s">
        <v>57</v>
      </c>
      <c r="AF68" s="89" t="str">
        <f>"( "&amp;BAHTTEXT(BJ67)&amp;" )"</f>
        <v>( สองหมื่นสามพันเจ็ดร้อยหกสิบบาทถ้วน )</v>
      </c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</row>
    <row r="69" spans="1:81" x14ac:dyDescent="0.45">
      <c r="T69" s="8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</row>
    <row r="70" spans="1:81" ht="21.75" x14ac:dyDescent="0.45">
      <c r="A70" s="8"/>
      <c r="B70" s="9"/>
      <c r="C70" s="12"/>
      <c r="D70" s="14" t="s">
        <v>38</v>
      </c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9" t="s">
        <v>40</v>
      </c>
      <c r="T70" s="9"/>
      <c r="U70" s="9"/>
      <c r="V70" s="9"/>
      <c r="W70" s="9"/>
      <c r="X70" s="9"/>
      <c r="Y70" s="9"/>
      <c r="Z70" s="9"/>
      <c r="AA70" s="9"/>
      <c r="AB70" s="9"/>
      <c r="AC70" s="8"/>
      <c r="AD70" s="9"/>
      <c r="AE70" s="14" t="s">
        <v>38</v>
      </c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9" t="s">
        <v>37</v>
      </c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3"/>
      <c r="BF70" s="9"/>
      <c r="BG70" s="9"/>
      <c r="BH70" s="14" t="s">
        <v>38</v>
      </c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9" t="s">
        <v>42</v>
      </c>
      <c r="BX70" s="9"/>
      <c r="BY70" s="9"/>
      <c r="BZ70" s="9"/>
      <c r="CA70" s="9"/>
      <c r="CB70" s="9"/>
      <c r="CC70" s="9"/>
    </row>
    <row r="71" spans="1:81" ht="21.75" x14ac:dyDescent="0.5">
      <c r="A71" s="8"/>
      <c r="B71" s="9"/>
      <c r="C71" s="9"/>
      <c r="D71" s="13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9"/>
      <c r="T71" s="9"/>
      <c r="U71" s="9"/>
      <c r="V71" s="9"/>
      <c r="W71" s="9"/>
      <c r="X71" s="9"/>
      <c r="Y71" s="9"/>
      <c r="Z71" s="9"/>
      <c r="AA71" s="9"/>
      <c r="AB71" s="9"/>
      <c r="AC71" s="8"/>
      <c r="AD71" s="9"/>
      <c r="AE71" s="13"/>
      <c r="AF71" s="258"/>
      <c r="AG71" s="258"/>
      <c r="AH71" s="258"/>
      <c r="AI71" s="258"/>
      <c r="AJ71" s="258"/>
      <c r="AK71" s="258"/>
      <c r="AL71" s="258"/>
      <c r="AM71" s="258"/>
      <c r="AN71" s="258"/>
      <c r="AO71" s="258"/>
      <c r="AP71" s="258"/>
      <c r="AQ71" s="258"/>
      <c r="AR71" s="258"/>
      <c r="AS71" s="258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3"/>
      <c r="BF71" s="9"/>
      <c r="BG71" s="9"/>
      <c r="BH71" s="14" t="s">
        <v>38</v>
      </c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9" t="s">
        <v>43</v>
      </c>
      <c r="BX71" s="9"/>
      <c r="BY71" s="9"/>
      <c r="BZ71" s="9"/>
      <c r="CA71" s="9"/>
      <c r="CB71" s="3"/>
      <c r="CC71" s="3"/>
    </row>
    <row r="72" spans="1:81" ht="21.75" x14ac:dyDescent="0.5">
      <c r="A72" s="10"/>
      <c r="B72" s="9"/>
      <c r="C72" s="9"/>
      <c r="D72" s="12" t="s">
        <v>39</v>
      </c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9"/>
      <c r="T72" s="9"/>
      <c r="U72" s="9"/>
      <c r="V72" s="9"/>
      <c r="W72" s="9"/>
      <c r="X72" s="9"/>
      <c r="Y72" s="9"/>
      <c r="Z72" s="9"/>
      <c r="AA72" s="9"/>
      <c r="AB72" s="9"/>
      <c r="AC72" s="10"/>
      <c r="AD72" s="9"/>
      <c r="AE72" s="12" t="s">
        <v>39</v>
      </c>
      <c r="AF72" s="258"/>
      <c r="AG72" s="258"/>
      <c r="AH72" s="258"/>
      <c r="AI72" s="258"/>
      <c r="AJ72" s="258"/>
      <c r="AK72" s="258"/>
      <c r="AL72" s="258"/>
      <c r="AM72" s="258"/>
      <c r="AN72" s="258"/>
      <c r="AO72" s="258"/>
      <c r="AP72" s="258"/>
      <c r="AQ72" s="258"/>
      <c r="AR72" s="258"/>
      <c r="AS72" s="258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</row>
  </sheetData>
  <mergeCells count="365">
    <mergeCell ref="AY5:BE5"/>
    <mergeCell ref="E72:R72"/>
    <mergeCell ref="AF72:AS72"/>
    <mergeCell ref="AL67:AW67"/>
    <mergeCell ref="AX67:BA67"/>
    <mergeCell ref="BB67:BE67"/>
    <mergeCell ref="BF67:BI67"/>
    <mergeCell ref="BJ67:BN67"/>
    <mergeCell ref="E71:R71"/>
    <mergeCell ref="AF71:AS71"/>
    <mergeCell ref="BO63:BR66"/>
    <mergeCell ref="BS63:BW66"/>
    <mergeCell ref="BX63:CC66"/>
    <mergeCell ref="C64:N64"/>
    <mergeCell ref="O64:S64"/>
    <mergeCell ref="AX64:BA64"/>
    <mergeCell ref="BB64:BE64"/>
    <mergeCell ref="BF64:BI64"/>
    <mergeCell ref="BJ64:BN64"/>
    <mergeCell ref="AX65:BA65"/>
    <mergeCell ref="BB65:BE65"/>
    <mergeCell ref="BF65:BI65"/>
    <mergeCell ref="BJ65:BN65"/>
    <mergeCell ref="AX66:BA66"/>
    <mergeCell ref="BB66:BE66"/>
    <mergeCell ref="BF66:BI66"/>
    <mergeCell ref="BJ66:BN66"/>
    <mergeCell ref="A63:B66"/>
    <mergeCell ref="C63:H63"/>
    <mergeCell ref="I63:N63"/>
    <mergeCell ref="O63:S63"/>
    <mergeCell ref="AX63:BA63"/>
    <mergeCell ref="BB63:BE63"/>
    <mergeCell ref="BF61:BI61"/>
    <mergeCell ref="BJ61:BN61"/>
    <mergeCell ref="AX62:BA62"/>
    <mergeCell ref="BB62:BE62"/>
    <mergeCell ref="BF62:BI62"/>
    <mergeCell ref="BJ62:BN62"/>
    <mergeCell ref="BF63:BI63"/>
    <mergeCell ref="BJ63:BN63"/>
    <mergeCell ref="A59:B62"/>
    <mergeCell ref="BO59:BR62"/>
    <mergeCell ref="BS59:BW62"/>
    <mergeCell ref="BX59:CC62"/>
    <mergeCell ref="C60:N60"/>
    <mergeCell ref="O60:S60"/>
    <mergeCell ref="AX60:BA60"/>
    <mergeCell ref="BB60:BE60"/>
    <mergeCell ref="BF60:BI60"/>
    <mergeCell ref="BJ60:BN60"/>
    <mergeCell ref="AX61:BA61"/>
    <mergeCell ref="C59:H59"/>
    <mergeCell ref="I59:N59"/>
    <mergeCell ref="O59:S59"/>
    <mergeCell ref="AX59:BA59"/>
    <mergeCell ref="BB59:BE59"/>
    <mergeCell ref="BF59:BI59"/>
    <mergeCell ref="BJ59:BN59"/>
    <mergeCell ref="BB61:BE61"/>
    <mergeCell ref="AL56:AW56"/>
    <mergeCell ref="AX56:BA56"/>
    <mergeCell ref="BB56:BE56"/>
    <mergeCell ref="BF56:BI56"/>
    <mergeCell ref="BJ56:BN56"/>
    <mergeCell ref="C58:N58"/>
    <mergeCell ref="AL58:AW58"/>
    <mergeCell ref="AX58:BA58"/>
    <mergeCell ref="BB58:BE58"/>
    <mergeCell ref="BF58:BI58"/>
    <mergeCell ref="BJ58:BN58"/>
    <mergeCell ref="BO52:BR55"/>
    <mergeCell ref="BS52:BW55"/>
    <mergeCell ref="BX52:CC55"/>
    <mergeCell ref="C53:N53"/>
    <mergeCell ref="O53:S53"/>
    <mergeCell ref="AX53:BA53"/>
    <mergeCell ref="BB53:BE53"/>
    <mergeCell ref="BF53:BI53"/>
    <mergeCell ref="BJ53:BN53"/>
    <mergeCell ref="AX54:BA54"/>
    <mergeCell ref="BB54:BE54"/>
    <mergeCell ref="BF54:BI54"/>
    <mergeCell ref="BJ54:BN54"/>
    <mergeCell ref="AX55:BA55"/>
    <mergeCell ref="BB55:BE55"/>
    <mergeCell ref="BF55:BI55"/>
    <mergeCell ref="BJ55:BN55"/>
    <mergeCell ref="A52:B55"/>
    <mergeCell ref="C52:H52"/>
    <mergeCell ref="I52:N52"/>
    <mergeCell ref="O52:S52"/>
    <mergeCell ref="AX52:BA52"/>
    <mergeCell ref="BB52:BE52"/>
    <mergeCell ref="BJ49:BN49"/>
    <mergeCell ref="AX50:BA50"/>
    <mergeCell ref="BB50:BE50"/>
    <mergeCell ref="BF50:BI50"/>
    <mergeCell ref="BJ50:BN50"/>
    <mergeCell ref="AX51:BA51"/>
    <mergeCell ref="BB51:BE51"/>
    <mergeCell ref="BF51:BI51"/>
    <mergeCell ref="BJ51:BN51"/>
    <mergeCell ref="A48:B51"/>
    <mergeCell ref="BF52:BI52"/>
    <mergeCell ref="BJ52:BN52"/>
    <mergeCell ref="BO44:BR47"/>
    <mergeCell ref="BS44:BW47"/>
    <mergeCell ref="BX44:CC47"/>
    <mergeCell ref="BF48:BI48"/>
    <mergeCell ref="BJ48:BN48"/>
    <mergeCell ref="BO48:BR51"/>
    <mergeCell ref="BS48:BW51"/>
    <mergeCell ref="BX48:CC51"/>
    <mergeCell ref="C49:N49"/>
    <mergeCell ref="O49:S49"/>
    <mergeCell ref="AX49:BA49"/>
    <mergeCell ref="BB49:BE49"/>
    <mergeCell ref="BF49:BI49"/>
    <mergeCell ref="C48:H48"/>
    <mergeCell ref="I48:N48"/>
    <mergeCell ref="O48:S48"/>
    <mergeCell ref="AX48:BA48"/>
    <mergeCell ref="BB48:BE48"/>
    <mergeCell ref="C45:N45"/>
    <mergeCell ref="O45:S45"/>
    <mergeCell ref="AX45:BA45"/>
    <mergeCell ref="BB45:BE45"/>
    <mergeCell ref="BF45:BI45"/>
    <mergeCell ref="BJ45:BN45"/>
    <mergeCell ref="AX46:BA46"/>
    <mergeCell ref="BJ43:BN43"/>
    <mergeCell ref="A44:B47"/>
    <mergeCell ref="C44:H44"/>
    <mergeCell ref="I44:N44"/>
    <mergeCell ref="O44:S44"/>
    <mergeCell ref="AX44:BA44"/>
    <mergeCell ref="BB44:BE44"/>
    <mergeCell ref="BF44:BI44"/>
    <mergeCell ref="BJ44:BN44"/>
    <mergeCell ref="BB46:BE46"/>
    <mergeCell ref="BF46:BI46"/>
    <mergeCell ref="BJ46:BN46"/>
    <mergeCell ref="AX47:BA47"/>
    <mergeCell ref="BB47:BE47"/>
    <mergeCell ref="BF47:BI47"/>
    <mergeCell ref="BJ47:BN47"/>
    <mergeCell ref="AL41:AW41"/>
    <mergeCell ref="AX41:BA41"/>
    <mergeCell ref="BB41:BE41"/>
    <mergeCell ref="BF41:BI41"/>
    <mergeCell ref="BJ41:BN41"/>
    <mergeCell ref="C43:N43"/>
    <mergeCell ref="AL43:AW43"/>
    <mergeCell ref="AX43:BA43"/>
    <mergeCell ref="BB43:BE43"/>
    <mergeCell ref="BF43:BI43"/>
    <mergeCell ref="BO37:BR40"/>
    <mergeCell ref="BS37:BW40"/>
    <mergeCell ref="BX37:CC40"/>
    <mergeCell ref="C38:N38"/>
    <mergeCell ref="O38:S38"/>
    <mergeCell ref="AX38:BA38"/>
    <mergeCell ref="BB38:BE38"/>
    <mergeCell ref="BF38:BI38"/>
    <mergeCell ref="BJ38:BN38"/>
    <mergeCell ref="AX39:BA39"/>
    <mergeCell ref="BB39:BE39"/>
    <mergeCell ref="BF39:BI39"/>
    <mergeCell ref="BJ39:BN39"/>
    <mergeCell ref="AX40:BA40"/>
    <mergeCell ref="BB40:BE40"/>
    <mergeCell ref="BF40:BI40"/>
    <mergeCell ref="BJ40:BN40"/>
    <mergeCell ref="A37:B40"/>
    <mergeCell ref="C37:H37"/>
    <mergeCell ref="I37:N37"/>
    <mergeCell ref="O37:S37"/>
    <mergeCell ref="AX37:BA37"/>
    <mergeCell ref="BB37:BE37"/>
    <mergeCell ref="BJ34:BN34"/>
    <mergeCell ref="AX35:BA35"/>
    <mergeCell ref="BB35:BE35"/>
    <mergeCell ref="BF35:BI35"/>
    <mergeCell ref="BJ35:BN35"/>
    <mergeCell ref="AX36:BA36"/>
    <mergeCell ref="BB36:BE36"/>
    <mergeCell ref="BF36:BI36"/>
    <mergeCell ref="BJ36:BN36"/>
    <mergeCell ref="A33:B36"/>
    <mergeCell ref="BF37:BI37"/>
    <mergeCell ref="BJ37:BN37"/>
    <mergeCell ref="BO29:BR32"/>
    <mergeCell ref="BS29:BW32"/>
    <mergeCell ref="BX29:CC32"/>
    <mergeCell ref="BF33:BI33"/>
    <mergeCell ref="BJ33:BN33"/>
    <mergeCell ref="BO33:BR36"/>
    <mergeCell ref="BS33:BW36"/>
    <mergeCell ref="BX33:CC36"/>
    <mergeCell ref="C34:N34"/>
    <mergeCell ref="O34:S34"/>
    <mergeCell ref="AX34:BA34"/>
    <mergeCell ref="BB34:BE34"/>
    <mergeCell ref="BF34:BI34"/>
    <mergeCell ref="C33:H33"/>
    <mergeCell ref="I33:N33"/>
    <mergeCell ref="O33:S33"/>
    <mergeCell ref="AX33:BA33"/>
    <mergeCell ref="BB33:BE33"/>
    <mergeCell ref="C30:N30"/>
    <mergeCell ref="O30:S30"/>
    <mergeCell ref="AX30:BA30"/>
    <mergeCell ref="BB30:BE30"/>
    <mergeCell ref="BF30:BI30"/>
    <mergeCell ref="BJ30:BN30"/>
    <mergeCell ref="AX31:BA31"/>
    <mergeCell ref="BJ28:BN28"/>
    <mergeCell ref="A29:B32"/>
    <mergeCell ref="C29:H29"/>
    <mergeCell ref="I29:N29"/>
    <mergeCell ref="O29:S29"/>
    <mergeCell ref="AX29:BA29"/>
    <mergeCell ref="BB29:BE29"/>
    <mergeCell ref="BF29:BI29"/>
    <mergeCell ref="BJ29:BN29"/>
    <mergeCell ref="BB31:BE31"/>
    <mergeCell ref="BF31:BI31"/>
    <mergeCell ref="BJ31:BN31"/>
    <mergeCell ref="AX32:BA32"/>
    <mergeCell ref="BB32:BE32"/>
    <mergeCell ref="BF32:BI32"/>
    <mergeCell ref="BJ32:BN32"/>
    <mergeCell ref="AL26:AW26"/>
    <mergeCell ref="AX26:BA26"/>
    <mergeCell ref="BB26:BE26"/>
    <mergeCell ref="BF26:BI26"/>
    <mergeCell ref="BJ26:BN26"/>
    <mergeCell ref="C28:N28"/>
    <mergeCell ref="AL28:AW28"/>
    <mergeCell ref="AX28:BA28"/>
    <mergeCell ref="BB28:BE28"/>
    <mergeCell ref="BF28:BI28"/>
    <mergeCell ref="BO22:BR25"/>
    <mergeCell ref="BS22:BW25"/>
    <mergeCell ref="BX22:CC25"/>
    <mergeCell ref="C23:N23"/>
    <mergeCell ref="O23:S23"/>
    <mergeCell ref="AX23:BA23"/>
    <mergeCell ref="BB23:BE23"/>
    <mergeCell ref="BF23:BI23"/>
    <mergeCell ref="BJ23:BN23"/>
    <mergeCell ref="AX24:BA24"/>
    <mergeCell ref="BB24:BE24"/>
    <mergeCell ref="BF24:BI24"/>
    <mergeCell ref="BJ24:BN24"/>
    <mergeCell ref="AX25:BA25"/>
    <mergeCell ref="BB25:BE25"/>
    <mergeCell ref="BF25:BI25"/>
    <mergeCell ref="BJ25:BN25"/>
    <mergeCell ref="A22:B25"/>
    <mergeCell ref="C22:H22"/>
    <mergeCell ref="I22:N22"/>
    <mergeCell ref="O22:S22"/>
    <mergeCell ref="AX22:BA22"/>
    <mergeCell ref="BB22:BE22"/>
    <mergeCell ref="BF20:BI20"/>
    <mergeCell ref="BJ20:BN20"/>
    <mergeCell ref="AX21:BA21"/>
    <mergeCell ref="BB21:BE21"/>
    <mergeCell ref="BF21:BI21"/>
    <mergeCell ref="BJ21:BN21"/>
    <mergeCell ref="BF22:BI22"/>
    <mergeCell ref="BJ22:BN22"/>
    <mergeCell ref="A18:B21"/>
    <mergeCell ref="BJ17:BN17"/>
    <mergeCell ref="BO18:BR21"/>
    <mergeCell ref="BS18:BW21"/>
    <mergeCell ref="BX18:CC21"/>
    <mergeCell ref="C19:N19"/>
    <mergeCell ref="O19:S19"/>
    <mergeCell ref="AX19:BA19"/>
    <mergeCell ref="BB19:BE19"/>
    <mergeCell ref="BF19:BI19"/>
    <mergeCell ref="BJ19:BN19"/>
    <mergeCell ref="AX20:BA20"/>
    <mergeCell ref="C18:H18"/>
    <mergeCell ref="I18:N18"/>
    <mergeCell ref="O18:S18"/>
    <mergeCell ref="AX18:BA18"/>
    <mergeCell ref="BB18:BE18"/>
    <mergeCell ref="BF18:BI18"/>
    <mergeCell ref="BJ18:BN18"/>
    <mergeCell ref="BB20:BE20"/>
    <mergeCell ref="O10:S10"/>
    <mergeCell ref="C13:N13"/>
    <mergeCell ref="AL13:AW13"/>
    <mergeCell ref="AB10:AB11"/>
    <mergeCell ref="BX14:CC17"/>
    <mergeCell ref="C15:N15"/>
    <mergeCell ref="O15:S15"/>
    <mergeCell ref="AX15:BA15"/>
    <mergeCell ref="BB15:BE15"/>
    <mergeCell ref="BF15:BI15"/>
    <mergeCell ref="BJ15:BN15"/>
    <mergeCell ref="AX16:BA16"/>
    <mergeCell ref="BB16:BE16"/>
    <mergeCell ref="BF16:BI16"/>
    <mergeCell ref="AX14:BA14"/>
    <mergeCell ref="BB14:BE14"/>
    <mergeCell ref="BF14:BI14"/>
    <mergeCell ref="BJ14:BN14"/>
    <mergeCell ref="BO14:BR17"/>
    <mergeCell ref="BS14:BW17"/>
    <mergeCell ref="BJ16:BN16"/>
    <mergeCell ref="AX17:BA17"/>
    <mergeCell ref="BB17:BE17"/>
    <mergeCell ref="BF17:BI17"/>
    <mergeCell ref="BF10:BI10"/>
    <mergeCell ref="A9:B9"/>
    <mergeCell ref="O9:S9"/>
    <mergeCell ref="T9:AW9"/>
    <mergeCell ref="AX10:BA10"/>
    <mergeCell ref="AP10:AP11"/>
    <mergeCell ref="AQ10:AQ11"/>
    <mergeCell ref="AW10:AW11"/>
    <mergeCell ref="A14:B17"/>
    <mergeCell ref="C14:H14"/>
    <mergeCell ref="I14:N14"/>
    <mergeCell ref="O14:S14"/>
    <mergeCell ref="AX11:BA11"/>
    <mergeCell ref="BB11:BE11"/>
    <mergeCell ref="BF11:BI11"/>
    <mergeCell ref="AX12:BA12"/>
    <mergeCell ref="BB12:BE12"/>
    <mergeCell ref="BF12:BI12"/>
    <mergeCell ref="V10:V11"/>
    <mergeCell ref="W10:W11"/>
    <mergeCell ref="X10:X11"/>
    <mergeCell ref="AI10:AI11"/>
    <mergeCell ref="AJ10:AJ11"/>
    <mergeCell ref="A10:B10"/>
    <mergeCell ref="BO10:BR10"/>
    <mergeCell ref="BS10:BW10"/>
    <mergeCell ref="BU1:CC2"/>
    <mergeCell ref="A3:CC3"/>
    <mergeCell ref="R4:AK4"/>
    <mergeCell ref="AP4:AU4"/>
    <mergeCell ref="BB4:BJ4"/>
    <mergeCell ref="BN4:BR4"/>
    <mergeCell ref="BO9:BR9"/>
    <mergeCell ref="BS9:BW9"/>
    <mergeCell ref="BX9:CC9"/>
    <mergeCell ref="AA5:AJ5"/>
    <mergeCell ref="AO5:AT5"/>
    <mergeCell ref="BJ5:BN5"/>
    <mergeCell ref="C7:N11"/>
    <mergeCell ref="T7:AW7"/>
    <mergeCell ref="AX7:BI8"/>
    <mergeCell ref="BX10:CC10"/>
    <mergeCell ref="AD10:AD11"/>
    <mergeCell ref="BJ7:BN12"/>
    <mergeCell ref="T8:AW8"/>
    <mergeCell ref="AC10:AC11"/>
    <mergeCell ref="BB10:BE10"/>
  </mergeCells>
  <printOptions horizontalCentered="1" verticalCentered="1"/>
  <pageMargins left="0.23622047244094491" right="0.23622047244094491" top="0.31496062992125984" bottom="0.31496062992125984" header="0.19685039370078741" footer="0.19685039370078741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3"/>
  <sheetViews>
    <sheetView tabSelected="1" topLeftCell="A7" zoomScale="130" zoomScaleNormal="130" workbookViewId="0">
      <selection activeCell="E42" sqref="E42:R42"/>
    </sheetView>
  </sheetViews>
  <sheetFormatPr defaultColWidth="2.1640625" defaultRowHeight="21" x14ac:dyDescent="0.45"/>
  <cols>
    <col min="8" max="8" width="1.33203125" customWidth="1"/>
    <col min="19" max="19" width="2" customWidth="1"/>
    <col min="20" max="50" width="2.33203125" customWidth="1"/>
    <col min="61" max="61" width="2.1640625" customWidth="1"/>
  </cols>
  <sheetData>
    <row r="1" spans="1:82" ht="21.75" customHeight="1" x14ac:dyDescent="0.45">
      <c r="A1" s="88" t="s">
        <v>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2"/>
      <c r="AO1" s="93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154" t="s">
        <v>41</v>
      </c>
      <c r="BW1" s="154"/>
      <c r="BX1" s="154"/>
      <c r="BY1" s="154"/>
      <c r="BZ1" s="154"/>
      <c r="CA1" s="154"/>
      <c r="CB1" s="154"/>
      <c r="CC1" s="154"/>
      <c r="CD1" s="154"/>
    </row>
    <row r="2" spans="1:82" ht="21.75" customHeight="1" x14ac:dyDescent="0.45">
      <c r="A2" s="88" t="s">
        <v>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154"/>
      <c r="BW2" s="154"/>
      <c r="BX2" s="154"/>
      <c r="BY2" s="154"/>
      <c r="BZ2" s="154"/>
      <c r="CA2" s="154"/>
      <c r="CB2" s="154"/>
      <c r="CC2" s="154"/>
      <c r="CD2" s="154"/>
    </row>
    <row r="3" spans="1:82" ht="29.25" x14ac:dyDescent="0.6">
      <c r="A3" s="155" t="s">
        <v>20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</row>
    <row r="4" spans="1:82" ht="21.75" x14ac:dyDescent="0.5">
      <c r="A4" s="91"/>
      <c r="B4" s="91"/>
      <c r="C4" s="91"/>
      <c r="D4" s="91"/>
      <c r="E4" s="91"/>
      <c r="F4" s="91"/>
      <c r="G4" s="91"/>
      <c r="H4" s="91"/>
      <c r="I4" s="91"/>
      <c r="J4" s="91"/>
      <c r="K4" s="94" t="s">
        <v>21</v>
      </c>
      <c r="L4" s="91"/>
      <c r="M4" s="91"/>
      <c r="N4" s="91"/>
      <c r="O4" s="91"/>
      <c r="P4" s="91"/>
      <c r="Q4" s="95"/>
      <c r="R4" s="264" t="s">
        <v>22</v>
      </c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94" t="s">
        <v>23</v>
      </c>
      <c r="AN4" s="91"/>
      <c r="AO4" s="91"/>
      <c r="AP4" s="95"/>
      <c r="AQ4" s="264" t="s">
        <v>24</v>
      </c>
      <c r="AR4" s="264"/>
      <c r="AS4" s="264"/>
      <c r="AT4" s="264"/>
      <c r="AU4" s="264"/>
      <c r="AV4" s="264"/>
      <c r="AW4" s="109"/>
      <c r="AX4" s="94" t="s">
        <v>25</v>
      </c>
      <c r="AY4" s="91"/>
      <c r="AZ4" s="91"/>
      <c r="BA4" s="91"/>
      <c r="BB4" s="95"/>
      <c r="BC4" s="264" t="s">
        <v>74</v>
      </c>
      <c r="BD4" s="264"/>
      <c r="BE4" s="264"/>
      <c r="BF4" s="264"/>
      <c r="BG4" s="264"/>
      <c r="BH4" s="264"/>
      <c r="BI4" s="264"/>
      <c r="BJ4" s="264"/>
      <c r="BK4" s="264"/>
      <c r="BL4" s="94" t="s">
        <v>29</v>
      </c>
      <c r="BM4" s="91"/>
      <c r="BN4" s="95"/>
      <c r="BO4" s="264">
        <v>2560</v>
      </c>
      <c r="BP4" s="264"/>
      <c r="BQ4" s="264"/>
      <c r="BR4" s="264"/>
      <c r="BS4" s="264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</row>
    <row r="5" spans="1:82" ht="21.75" x14ac:dyDescent="0.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6" t="s">
        <v>26</v>
      </c>
      <c r="R5" s="91"/>
      <c r="S5" s="91"/>
      <c r="T5" s="91"/>
      <c r="U5" s="97"/>
      <c r="V5" s="97"/>
      <c r="W5" s="97"/>
      <c r="X5" s="97"/>
      <c r="Y5" s="97"/>
      <c r="Z5" s="98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96" t="s">
        <v>27</v>
      </c>
      <c r="AM5" s="106"/>
      <c r="AN5" s="106"/>
      <c r="AO5" s="99"/>
      <c r="AP5" s="161"/>
      <c r="AQ5" s="161"/>
      <c r="AR5" s="161"/>
      <c r="AS5" s="161"/>
      <c r="AT5" s="161"/>
      <c r="AU5" s="161"/>
      <c r="AV5" s="96" t="s">
        <v>28</v>
      </c>
      <c r="AW5" s="96"/>
      <c r="AX5" s="100"/>
      <c r="AY5" s="107"/>
      <c r="AZ5" s="156"/>
      <c r="BA5" s="156"/>
      <c r="BB5" s="156"/>
      <c r="BC5" s="156"/>
      <c r="BD5" s="156"/>
      <c r="BE5" s="156"/>
      <c r="BF5" s="156"/>
      <c r="BG5" s="94" t="s">
        <v>29</v>
      </c>
      <c r="BH5" s="94"/>
      <c r="BI5" s="91"/>
      <c r="BJ5" s="95"/>
      <c r="BK5" s="264">
        <f>BO4</f>
        <v>2560</v>
      </c>
      <c r="BL5" s="264"/>
      <c r="BM5" s="264"/>
      <c r="BN5" s="264"/>
      <c r="BO5" s="264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</row>
    <row r="6" spans="1:82" ht="5.0999999999999996" customHeight="1" x14ac:dyDescent="0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5"/>
      <c r="R6" s="3"/>
      <c r="S6" s="3"/>
      <c r="T6" s="3"/>
      <c r="U6" s="7"/>
      <c r="V6" s="7"/>
      <c r="W6" s="7"/>
      <c r="X6" s="7"/>
      <c r="Y6" s="7"/>
      <c r="Z6" s="2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5"/>
      <c r="AM6" s="1"/>
      <c r="AN6" s="1"/>
      <c r="AO6" s="6"/>
      <c r="AP6" s="47"/>
      <c r="AQ6" s="47"/>
      <c r="AR6" s="47"/>
      <c r="AS6" s="47"/>
      <c r="AT6" s="47"/>
      <c r="AU6" s="47"/>
      <c r="AV6" s="5"/>
      <c r="AW6" s="5"/>
      <c r="AX6" s="6"/>
      <c r="AY6" s="105"/>
      <c r="AZ6" s="105"/>
      <c r="BA6" s="105"/>
      <c r="BB6" s="105"/>
      <c r="BC6" s="105"/>
      <c r="BD6" s="105"/>
      <c r="BE6" s="105"/>
      <c r="BF6" s="105"/>
      <c r="BG6" s="4"/>
      <c r="BH6" s="4"/>
      <c r="BI6" s="3"/>
      <c r="BJ6" s="7"/>
      <c r="BK6" s="105"/>
      <c r="BL6" s="105"/>
      <c r="BM6" s="105"/>
      <c r="BN6" s="105"/>
      <c r="BO6" s="105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</row>
    <row r="7" spans="1:82" x14ac:dyDescent="0.45">
      <c r="A7" s="19"/>
      <c r="B7" s="20"/>
      <c r="C7" s="162" t="s">
        <v>0</v>
      </c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4"/>
      <c r="O7" s="19"/>
      <c r="P7" s="20"/>
      <c r="Q7" s="20"/>
      <c r="R7" s="20"/>
      <c r="S7" s="21"/>
      <c r="T7" s="168" t="s">
        <v>5</v>
      </c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71" t="s">
        <v>12</v>
      </c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3"/>
      <c r="BK7" s="162" t="s">
        <v>46</v>
      </c>
      <c r="BL7" s="163"/>
      <c r="BM7" s="163"/>
      <c r="BN7" s="163"/>
      <c r="BO7" s="164"/>
      <c r="BP7" s="48"/>
      <c r="BQ7" s="49"/>
      <c r="BR7" s="49"/>
      <c r="BS7" s="50"/>
      <c r="BT7" s="48"/>
      <c r="BU7" s="49"/>
      <c r="BV7" s="49"/>
      <c r="BW7" s="49"/>
      <c r="BX7" s="49"/>
      <c r="BY7" s="48"/>
      <c r="BZ7" s="49"/>
      <c r="CA7" s="49"/>
      <c r="CB7" s="49"/>
      <c r="CC7" s="49"/>
      <c r="CD7" s="50"/>
    </row>
    <row r="8" spans="1:82" x14ac:dyDescent="0.45">
      <c r="A8" s="22"/>
      <c r="B8" s="18"/>
      <c r="C8" s="165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7"/>
      <c r="O8" s="22"/>
      <c r="P8" s="18"/>
      <c r="Q8" s="18"/>
      <c r="R8" s="18"/>
      <c r="S8" s="23"/>
      <c r="T8" s="168" t="s">
        <v>71</v>
      </c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74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6"/>
      <c r="BK8" s="165"/>
      <c r="BL8" s="166"/>
      <c r="BM8" s="166"/>
      <c r="BN8" s="166"/>
      <c r="BO8" s="167"/>
      <c r="BP8" s="51"/>
      <c r="BQ8" s="52"/>
      <c r="BR8" s="52"/>
      <c r="BS8" s="53"/>
      <c r="BT8" s="51"/>
      <c r="BU8" s="52"/>
      <c r="BV8" s="52"/>
      <c r="BW8" s="52"/>
      <c r="BX8" s="52"/>
      <c r="BY8" s="51"/>
      <c r="BZ8" s="52"/>
      <c r="CA8" s="52"/>
      <c r="CB8" s="52"/>
      <c r="CC8" s="52"/>
      <c r="CD8" s="53"/>
    </row>
    <row r="9" spans="1:82" x14ac:dyDescent="0.45">
      <c r="A9" s="183" t="s">
        <v>3</v>
      </c>
      <c r="B9" s="184"/>
      <c r="C9" s="165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7"/>
      <c r="O9" s="151" t="s">
        <v>56</v>
      </c>
      <c r="P9" s="152"/>
      <c r="Q9" s="152"/>
      <c r="R9" s="152"/>
      <c r="S9" s="153"/>
      <c r="T9" s="168" t="s">
        <v>6</v>
      </c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31"/>
      <c r="AZ9" s="32"/>
      <c r="BA9" s="32"/>
      <c r="BB9" s="33"/>
      <c r="BC9" s="31"/>
      <c r="BD9" s="32"/>
      <c r="BE9" s="32"/>
      <c r="BF9" s="33"/>
      <c r="BG9" s="31"/>
      <c r="BH9" s="32"/>
      <c r="BI9" s="32"/>
      <c r="BJ9" s="33"/>
      <c r="BK9" s="165"/>
      <c r="BL9" s="166"/>
      <c r="BM9" s="166"/>
      <c r="BN9" s="166"/>
      <c r="BO9" s="167"/>
      <c r="BP9" s="149" t="s">
        <v>47</v>
      </c>
      <c r="BQ9" s="149"/>
      <c r="BR9" s="149"/>
      <c r="BS9" s="150"/>
      <c r="BT9" s="151" t="s">
        <v>14</v>
      </c>
      <c r="BU9" s="152"/>
      <c r="BV9" s="152"/>
      <c r="BW9" s="152"/>
      <c r="BX9" s="153"/>
      <c r="BY9" s="157" t="s">
        <v>16</v>
      </c>
      <c r="BZ9" s="158"/>
      <c r="CA9" s="158"/>
      <c r="CB9" s="158"/>
      <c r="CC9" s="158"/>
      <c r="CD9" s="159"/>
    </row>
    <row r="10" spans="1:82" ht="21" customHeight="1" x14ac:dyDescent="0.45">
      <c r="A10" s="183" t="s">
        <v>4</v>
      </c>
      <c r="B10" s="184"/>
      <c r="C10" s="165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7"/>
      <c r="O10" s="151" t="s">
        <v>7</v>
      </c>
      <c r="P10" s="152"/>
      <c r="Q10" s="152"/>
      <c r="R10" s="152"/>
      <c r="S10" s="153"/>
      <c r="T10" s="180"/>
      <c r="U10" s="180" t="s">
        <v>50</v>
      </c>
      <c r="V10" s="180" t="s">
        <v>51</v>
      </c>
      <c r="W10" s="180"/>
      <c r="X10" s="262"/>
      <c r="Y10" s="260"/>
      <c r="Z10" s="262"/>
      <c r="AA10" s="180"/>
      <c r="AB10" s="180" t="s">
        <v>50</v>
      </c>
      <c r="AC10" s="180" t="s">
        <v>51</v>
      </c>
      <c r="AD10" s="180"/>
      <c r="AE10" s="180"/>
      <c r="AF10" s="260"/>
      <c r="AG10" s="260"/>
      <c r="AH10" s="180"/>
      <c r="AI10" s="180" t="s">
        <v>50</v>
      </c>
      <c r="AJ10" s="180" t="s">
        <v>51</v>
      </c>
      <c r="AK10" s="180"/>
      <c r="AL10" s="262"/>
      <c r="AM10" s="262"/>
      <c r="AN10" s="262"/>
      <c r="AO10" s="180"/>
      <c r="AP10" s="180" t="s">
        <v>50</v>
      </c>
      <c r="AQ10" s="180" t="s">
        <v>51</v>
      </c>
      <c r="AR10" s="180"/>
      <c r="AS10" s="262"/>
      <c r="AT10" s="262"/>
      <c r="AU10" s="180"/>
      <c r="AV10" s="180"/>
      <c r="AW10" s="180" t="s">
        <v>50</v>
      </c>
      <c r="AX10" s="180" t="s">
        <v>51</v>
      </c>
      <c r="AY10" s="182" t="s">
        <v>8</v>
      </c>
      <c r="AZ10" s="149"/>
      <c r="BA10" s="149"/>
      <c r="BB10" s="150"/>
      <c r="BC10" s="182" t="s">
        <v>10</v>
      </c>
      <c r="BD10" s="149"/>
      <c r="BE10" s="149"/>
      <c r="BF10" s="150"/>
      <c r="BG10" s="182" t="s">
        <v>10</v>
      </c>
      <c r="BH10" s="149"/>
      <c r="BI10" s="149"/>
      <c r="BJ10" s="150"/>
      <c r="BK10" s="165"/>
      <c r="BL10" s="166"/>
      <c r="BM10" s="166"/>
      <c r="BN10" s="166"/>
      <c r="BO10" s="167"/>
      <c r="BP10" s="149" t="s">
        <v>13</v>
      </c>
      <c r="BQ10" s="149"/>
      <c r="BR10" s="149"/>
      <c r="BS10" s="150"/>
      <c r="BT10" s="151" t="s">
        <v>18</v>
      </c>
      <c r="BU10" s="152"/>
      <c r="BV10" s="152"/>
      <c r="BW10" s="152"/>
      <c r="BX10" s="153"/>
      <c r="BY10" s="177" t="s">
        <v>17</v>
      </c>
      <c r="BZ10" s="178"/>
      <c r="CA10" s="178"/>
      <c r="CB10" s="178"/>
      <c r="CC10" s="178"/>
      <c r="CD10" s="179"/>
    </row>
    <row r="11" spans="1:82" ht="21" customHeight="1" x14ac:dyDescent="0.45">
      <c r="A11" s="143"/>
      <c r="B11" s="145"/>
      <c r="C11" s="165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7"/>
      <c r="O11" s="136"/>
      <c r="P11" s="137"/>
      <c r="Q11" s="137"/>
      <c r="R11" s="137"/>
      <c r="S11" s="138"/>
      <c r="T11" s="274"/>
      <c r="U11" s="274"/>
      <c r="V11" s="274"/>
      <c r="W11" s="274"/>
      <c r="X11" s="275"/>
      <c r="Y11" s="279"/>
      <c r="Z11" s="275"/>
      <c r="AA11" s="274"/>
      <c r="AB11" s="274"/>
      <c r="AC11" s="274"/>
      <c r="AD11" s="274"/>
      <c r="AE11" s="274"/>
      <c r="AF11" s="279"/>
      <c r="AG11" s="279"/>
      <c r="AH11" s="274"/>
      <c r="AI11" s="274"/>
      <c r="AJ11" s="274"/>
      <c r="AK11" s="274"/>
      <c r="AL11" s="275"/>
      <c r="AM11" s="275"/>
      <c r="AN11" s="275"/>
      <c r="AO11" s="274"/>
      <c r="AP11" s="274"/>
      <c r="AQ11" s="274"/>
      <c r="AR11" s="274"/>
      <c r="AS11" s="275"/>
      <c r="AT11" s="275"/>
      <c r="AU11" s="274"/>
      <c r="AV11" s="274"/>
      <c r="AW11" s="274"/>
      <c r="AX11" s="274"/>
      <c r="AY11" s="142"/>
      <c r="AZ11" s="134"/>
      <c r="BA11" s="134"/>
      <c r="BB11" s="135"/>
      <c r="BC11" s="142"/>
      <c r="BD11" s="134"/>
      <c r="BE11" s="134"/>
      <c r="BF11" s="135"/>
      <c r="BG11" s="142"/>
      <c r="BH11" s="134"/>
      <c r="BI11" s="134"/>
      <c r="BJ11" s="135"/>
      <c r="BK11" s="165"/>
      <c r="BL11" s="166"/>
      <c r="BM11" s="166"/>
      <c r="BN11" s="166"/>
      <c r="BO11" s="167"/>
      <c r="BP11" s="134"/>
      <c r="BQ11" s="134"/>
      <c r="BR11" s="134"/>
      <c r="BS11" s="135"/>
      <c r="BT11" s="136"/>
      <c r="BU11" s="137"/>
      <c r="BV11" s="137"/>
      <c r="BW11" s="137"/>
      <c r="BX11" s="138"/>
      <c r="BY11" s="139"/>
      <c r="BZ11" s="140"/>
      <c r="CA11" s="140"/>
      <c r="CB11" s="140"/>
      <c r="CC11" s="140"/>
      <c r="CD11" s="141"/>
    </row>
    <row r="12" spans="1:82" ht="21" customHeight="1" x14ac:dyDescent="0.45">
      <c r="A12" s="22"/>
      <c r="B12" s="18"/>
      <c r="C12" s="165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7"/>
      <c r="O12" s="22"/>
      <c r="P12" s="18"/>
      <c r="Q12" s="18"/>
      <c r="R12" s="18"/>
      <c r="S12" s="23"/>
      <c r="T12" s="181"/>
      <c r="U12" s="181"/>
      <c r="V12" s="181"/>
      <c r="W12" s="181"/>
      <c r="X12" s="263"/>
      <c r="Y12" s="261"/>
      <c r="Z12" s="263"/>
      <c r="AA12" s="181"/>
      <c r="AB12" s="181"/>
      <c r="AC12" s="181"/>
      <c r="AD12" s="181"/>
      <c r="AE12" s="181"/>
      <c r="AF12" s="261"/>
      <c r="AG12" s="261"/>
      <c r="AH12" s="181"/>
      <c r="AI12" s="181"/>
      <c r="AJ12" s="181"/>
      <c r="AK12" s="181"/>
      <c r="AL12" s="263"/>
      <c r="AM12" s="263"/>
      <c r="AN12" s="263"/>
      <c r="AO12" s="181"/>
      <c r="AP12" s="181"/>
      <c r="AQ12" s="181"/>
      <c r="AR12" s="181"/>
      <c r="AS12" s="263"/>
      <c r="AT12" s="263"/>
      <c r="AU12" s="181"/>
      <c r="AV12" s="181"/>
      <c r="AW12" s="181"/>
      <c r="AX12" s="181"/>
      <c r="AY12" s="197" t="s">
        <v>9</v>
      </c>
      <c r="AZ12" s="198"/>
      <c r="BA12" s="198"/>
      <c r="BB12" s="199"/>
      <c r="BC12" s="197" t="s">
        <v>9</v>
      </c>
      <c r="BD12" s="198"/>
      <c r="BE12" s="198"/>
      <c r="BF12" s="199"/>
      <c r="BG12" s="197" t="s">
        <v>11</v>
      </c>
      <c r="BH12" s="198"/>
      <c r="BI12" s="198"/>
      <c r="BJ12" s="199"/>
      <c r="BK12" s="165"/>
      <c r="BL12" s="166"/>
      <c r="BM12" s="166"/>
      <c r="BN12" s="166"/>
      <c r="BO12" s="167"/>
      <c r="BP12" s="57"/>
      <c r="BQ12" s="58"/>
      <c r="BR12" s="58"/>
      <c r="BS12" s="59"/>
      <c r="BT12" s="60"/>
      <c r="BU12" s="61"/>
      <c r="BV12" s="61"/>
      <c r="BW12" s="61"/>
      <c r="BX12" s="62"/>
      <c r="BY12" s="54"/>
      <c r="BZ12" s="55"/>
      <c r="CA12" s="55"/>
      <c r="CB12" s="55"/>
      <c r="CC12" s="55"/>
      <c r="CD12" s="56"/>
    </row>
    <row r="13" spans="1:82" ht="21.75" thickBot="1" x14ac:dyDescent="0.5">
      <c r="A13" s="110"/>
      <c r="B13" s="111"/>
      <c r="C13" s="121" t="s">
        <v>59</v>
      </c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3"/>
      <c r="O13" s="110"/>
      <c r="P13" s="111"/>
      <c r="Q13" s="111"/>
      <c r="R13" s="111"/>
      <c r="S13" s="112"/>
      <c r="T13" s="124">
        <v>1</v>
      </c>
      <c r="U13" s="144">
        <v>2</v>
      </c>
      <c r="V13" s="144">
        <v>3</v>
      </c>
      <c r="W13" s="124">
        <v>4</v>
      </c>
      <c r="X13" s="124">
        <v>5</v>
      </c>
      <c r="Y13" s="124">
        <v>6</v>
      </c>
      <c r="Z13" s="124">
        <v>7</v>
      </c>
      <c r="AA13" s="124">
        <v>8</v>
      </c>
      <c r="AB13" s="144">
        <v>9</v>
      </c>
      <c r="AC13" s="144">
        <v>10</v>
      </c>
      <c r="AD13" s="124">
        <v>11</v>
      </c>
      <c r="AE13" s="124">
        <v>12</v>
      </c>
      <c r="AF13" s="124">
        <v>13</v>
      </c>
      <c r="AG13" s="124">
        <v>14</v>
      </c>
      <c r="AH13" s="124">
        <v>15</v>
      </c>
      <c r="AI13" s="144">
        <v>16</v>
      </c>
      <c r="AJ13" s="144">
        <v>17</v>
      </c>
      <c r="AK13" s="124">
        <v>18</v>
      </c>
      <c r="AL13" s="124">
        <v>19</v>
      </c>
      <c r="AM13" s="124">
        <v>20</v>
      </c>
      <c r="AN13" s="124">
        <v>21</v>
      </c>
      <c r="AO13" s="124">
        <v>22</v>
      </c>
      <c r="AP13" s="144">
        <v>23</v>
      </c>
      <c r="AQ13" s="144">
        <v>24</v>
      </c>
      <c r="AR13" s="124">
        <v>25</v>
      </c>
      <c r="AS13" s="124">
        <v>26</v>
      </c>
      <c r="AT13" s="124">
        <v>27</v>
      </c>
      <c r="AU13" s="124">
        <v>28</v>
      </c>
      <c r="AV13" s="124">
        <v>29</v>
      </c>
      <c r="AW13" s="144">
        <v>30</v>
      </c>
      <c r="AX13" s="144">
        <v>31</v>
      </c>
      <c r="AY13" s="280"/>
      <c r="AZ13" s="281"/>
      <c r="BA13" s="281"/>
      <c r="BB13" s="282"/>
      <c r="BC13" s="280"/>
      <c r="BD13" s="281"/>
      <c r="BE13" s="281"/>
      <c r="BF13" s="282"/>
      <c r="BG13" s="280"/>
      <c r="BH13" s="281"/>
      <c r="BI13" s="281"/>
      <c r="BJ13" s="282"/>
      <c r="BK13" s="276"/>
      <c r="BL13" s="277"/>
      <c r="BM13" s="277"/>
      <c r="BN13" s="277"/>
      <c r="BO13" s="278"/>
      <c r="BP13" s="125"/>
      <c r="BQ13" s="126"/>
      <c r="BR13" s="126"/>
      <c r="BS13" s="127"/>
      <c r="BT13" s="128"/>
      <c r="BU13" s="129"/>
      <c r="BV13" s="129"/>
      <c r="BW13" s="129"/>
      <c r="BX13" s="130"/>
      <c r="BY13" s="131"/>
      <c r="BZ13" s="132"/>
      <c r="CA13" s="132"/>
      <c r="CB13" s="132"/>
      <c r="CC13" s="132"/>
      <c r="CD13" s="133"/>
    </row>
    <row r="14" spans="1:82" ht="21.75" thickBot="1" x14ac:dyDescent="0.5">
      <c r="A14" s="22"/>
      <c r="B14" s="23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2"/>
      <c r="O14" s="110"/>
      <c r="P14" s="111"/>
      <c r="Q14" s="111"/>
      <c r="R14" s="111"/>
      <c r="S14" s="112"/>
      <c r="T14" s="113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115"/>
      <c r="AZ14" s="116"/>
      <c r="BA14" s="116"/>
      <c r="BB14" s="117"/>
      <c r="BC14" s="115"/>
      <c r="BD14" s="116"/>
      <c r="BE14" s="116"/>
      <c r="BF14" s="117"/>
      <c r="BG14" s="115"/>
      <c r="BH14" s="116"/>
      <c r="BI14" s="116"/>
      <c r="BJ14" s="117"/>
      <c r="BK14" s="118"/>
      <c r="BL14" s="118"/>
      <c r="BM14" s="118"/>
      <c r="BN14" s="118"/>
      <c r="BO14" s="118"/>
      <c r="BP14" s="119"/>
      <c r="BQ14" s="118"/>
      <c r="BR14" s="118"/>
      <c r="BS14" s="120"/>
      <c r="BT14" s="119"/>
      <c r="BU14" s="118"/>
      <c r="BV14" s="118"/>
      <c r="BW14" s="118"/>
      <c r="BX14" s="120"/>
      <c r="BY14" s="118"/>
      <c r="BZ14" s="118"/>
      <c r="CA14" s="118"/>
      <c r="CB14" s="118"/>
      <c r="CC14" s="118"/>
      <c r="CD14" s="120"/>
    </row>
    <row r="15" spans="1:82" ht="21.75" x14ac:dyDescent="0.5">
      <c r="A15" s="185">
        <v>1</v>
      </c>
      <c r="B15" s="186"/>
      <c r="C15" s="191" t="s">
        <v>75</v>
      </c>
      <c r="D15" s="192"/>
      <c r="E15" s="192"/>
      <c r="F15" s="192"/>
      <c r="G15" s="192"/>
      <c r="H15" s="192"/>
      <c r="I15" s="192" t="s">
        <v>76</v>
      </c>
      <c r="J15" s="192"/>
      <c r="K15" s="192"/>
      <c r="L15" s="192"/>
      <c r="M15" s="192"/>
      <c r="N15" s="193"/>
      <c r="O15" s="194" t="s">
        <v>44</v>
      </c>
      <c r="P15" s="195"/>
      <c r="Q15" s="195"/>
      <c r="R15" s="195"/>
      <c r="S15" s="196"/>
      <c r="T15" s="83" t="s">
        <v>31</v>
      </c>
      <c r="U15" s="83" t="s">
        <v>31</v>
      </c>
      <c r="V15" s="83" t="s">
        <v>31</v>
      </c>
      <c r="W15" s="104">
        <v>2</v>
      </c>
      <c r="X15" s="104">
        <v>2</v>
      </c>
      <c r="Y15" s="83" t="s">
        <v>31</v>
      </c>
      <c r="Z15" s="83" t="s">
        <v>31</v>
      </c>
      <c r="AA15" s="83" t="s">
        <v>31</v>
      </c>
      <c r="AB15" s="83" t="s">
        <v>31</v>
      </c>
      <c r="AC15" s="82" t="s">
        <v>31</v>
      </c>
      <c r="AD15" s="104">
        <v>2</v>
      </c>
      <c r="AE15" s="104">
        <v>2</v>
      </c>
      <c r="AF15" s="83" t="s">
        <v>31</v>
      </c>
      <c r="AG15" s="83" t="s">
        <v>31</v>
      </c>
      <c r="AH15" s="83" t="s">
        <v>31</v>
      </c>
      <c r="AI15" s="83" t="s">
        <v>31</v>
      </c>
      <c r="AJ15" s="83" t="s">
        <v>31</v>
      </c>
      <c r="AK15" s="104">
        <v>2</v>
      </c>
      <c r="AL15" s="104">
        <v>2</v>
      </c>
      <c r="AM15" s="83" t="s">
        <v>31</v>
      </c>
      <c r="AN15" s="83" t="s">
        <v>31</v>
      </c>
      <c r="AO15" s="83" t="s">
        <v>31</v>
      </c>
      <c r="AP15" s="82" t="s">
        <v>31</v>
      </c>
      <c r="AQ15" s="83" t="s">
        <v>31</v>
      </c>
      <c r="AR15" s="83" t="s">
        <v>31</v>
      </c>
      <c r="AS15" s="83" t="s">
        <v>31</v>
      </c>
      <c r="AT15" s="104">
        <v>2</v>
      </c>
      <c r="AU15" s="104">
        <v>2</v>
      </c>
      <c r="AV15" s="104">
        <v>2</v>
      </c>
      <c r="AW15" s="82" t="s">
        <v>31</v>
      </c>
      <c r="AX15" s="83" t="s">
        <v>31</v>
      </c>
      <c r="AY15" s="219">
        <f>SUM(T15:AW15)</f>
        <v>18</v>
      </c>
      <c r="AZ15" s="220"/>
      <c r="BA15" s="220"/>
      <c r="BB15" s="221"/>
      <c r="BC15" s="222" t="s">
        <v>15</v>
      </c>
      <c r="BD15" s="223"/>
      <c r="BE15" s="223"/>
      <c r="BF15" s="224"/>
      <c r="BG15" s="225" t="s">
        <v>15</v>
      </c>
      <c r="BH15" s="226"/>
      <c r="BI15" s="226"/>
      <c r="BJ15" s="227"/>
      <c r="BK15" s="228">
        <f>SUM(AY15*50)</f>
        <v>900</v>
      </c>
      <c r="BL15" s="229"/>
      <c r="BM15" s="229"/>
      <c r="BN15" s="229"/>
      <c r="BO15" s="230"/>
      <c r="BP15" s="231"/>
      <c r="BQ15" s="232"/>
      <c r="BR15" s="232"/>
      <c r="BS15" s="233"/>
      <c r="BT15" s="231"/>
      <c r="BU15" s="232"/>
      <c r="BV15" s="232"/>
      <c r="BW15" s="232"/>
      <c r="BX15" s="233"/>
      <c r="BY15" s="204"/>
      <c r="BZ15" s="205"/>
      <c r="CA15" s="205"/>
      <c r="CB15" s="205"/>
      <c r="CC15" s="205"/>
      <c r="CD15" s="206"/>
    </row>
    <row r="16" spans="1:82" ht="21" customHeight="1" x14ac:dyDescent="0.5">
      <c r="A16" s="187"/>
      <c r="B16" s="188"/>
      <c r="C16" s="243" t="s">
        <v>30</v>
      </c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5"/>
      <c r="O16" s="213" t="s">
        <v>45</v>
      </c>
      <c r="P16" s="214"/>
      <c r="Q16" s="214"/>
      <c r="R16" s="214"/>
      <c r="S16" s="215"/>
      <c r="T16" s="85" t="s">
        <v>31</v>
      </c>
      <c r="U16" s="85" t="s">
        <v>31</v>
      </c>
      <c r="V16" s="85" t="s">
        <v>31</v>
      </c>
      <c r="W16" s="85" t="s">
        <v>31</v>
      </c>
      <c r="X16" s="85" t="s">
        <v>31</v>
      </c>
      <c r="Y16" s="85" t="s">
        <v>31</v>
      </c>
      <c r="Z16" s="85" t="s">
        <v>31</v>
      </c>
      <c r="AA16" s="85" t="s">
        <v>31</v>
      </c>
      <c r="AB16" s="148">
        <v>7</v>
      </c>
      <c r="AC16" s="85" t="s">
        <v>31</v>
      </c>
      <c r="AD16" s="85" t="s">
        <v>31</v>
      </c>
      <c r="AE16" s="85" t="s">
        <v>31</v>
      </c>
      <c r="AF16" s="85" t="s">
        <v>31</v>
      </c>
      <c r="AG16" s="85" t="s">
        <v>31</v>
      </c>
      <c r="AH16" s="85" t="s">
        <v>31</v>
      </c>
      <c r="AI16" s="148">
        <v>7</v>
      </c>
      <c r="AJ16" s="85" t="s">
        <v>31</v>
      </c>
      <c r="AK16" s="85" t="s">
        <v>31</v>
      </c>
      <c r="AL16" s="85" t="s">
        <v>31</v>
      </c>
      <c r="AM16" s="85" t="s">
        <v>31</v>
      </c>
      <c r="AN16" s="85" t="s">
        <v>31</v>
      </c>
      <c r="AO16" s="85" t="s">
        <v>31</v>
      </c>
      <c r="AP16" s="148">
        <v>7</v>
      </c>
      <c r="AQ16" s="85" t="s">
        <v>31</v>
      </c>
      <c r="AR16" s="85" t="s">
        <v>31</v>
      </c>
      <c r="AS16" s="85" t="s">
        <v>31</v>
      </c>
      <c r="AT16" s="85" t="s">
        <v>31</v>
      </c>
      <c r="AU16" s="85" t="s">
        <v>31</v>
      </c>
      <c r="AV16" s="85" t="s">
        <v>31</v>
      </c>
      <c r="AW16" s="85" t="s">
        <v>31</v>
      </c>
      <c r="AX16" s="85" t="s">
        <v>31</v>
      </c>
      <c r="AY16" s="213" t="s">
        <v>15</v>
      </c>
      <c r="AZ16" s="214"/>
      <c r="BA16" s="214"/>
      <c r="BB16" s="215"/>
      <c r="BC16" s="213">
        <f>SUM(SUMIF(T16:AX16,6,T16:AX16),SUMIF(T16:AX16,7,T16:AX16))</f>
        <v>21</v>
      </c>
      <c r="BD16" s="214"/>
      <c r="BE16" s="214"/>
      <c r="BF16" s="215"/>
      <c r="BG16" s="213" t="s">
        <v>15</v>
      </c>
      <c r="BH16" s="214"/>
      <c r="BI16" s="214"/>
      <c r="BJ16" s="215"/>
      <c r="BK16" s="216">
        <f>SUM(BC16*60)</f>
        <v>1260</v>
      </c>
      <c r="BL16" s="217"/>
      <c r="BM16" s="217"/>
      <c r="BN16" s="217"/>
      <c r="BO16" s="218"/>
      <c r="BP16" s="231"/>
      <c r="BQ16" s="232"/>
      <c r="BR16" s="232"/>
      <c r="BS16" s="233"/>
      <c r="BT16" s="231"/>
      <c r="BU16" s="232"/>
      <c r="BV16" s="232"/>
      <c r="BW16" s="232"/>
      <c r="BX16" s="233"/>
      <c r="BY16" s="204"/>
      <c r="BZ16" s="205"/>
      <c r="CA16" s="205"/>
      <c r="CB16" s="205"/>
      <c r="CC16" s="205"/>
      <c r="CD16" s="206"/>
    </row>
    <row r="17" spans="1:82" ht="21.75" x14ac:dyDescent="0.5">
      <c r="A17" s="187"/>
      <c r="B17" s="188"/>
      <c r="C17" s="268" t="s">
        <v>68</v>
      </c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70"/>
      <c r="O17" s="28"/>
      <c r="P17" s="27"/>
      <c r="Q17" s="27"/>
      <c r="R17" s="27"/>
      <c r="S17" s="29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13"/>
      <c r="AZ17" s="214"/>
      <c r="BA17" s="214"/>
      <c r="BB17" s="215"/>
      <c r="BC17" s="213"/>
      <c r="BD17" s="214"/>
      <c r="BE17" s="214"/>
      <c r="BF17" s="215"/>
      <c r="BG17" s="213"/>
      <c r="BH17" s="214"/>
      <c r="BI17" s="214"/>
      <c r="BJ17" s="215"/>
      <c r="BK17" s="213"/>
      <c r="BL17" s="214"/>
      <c r="BM17" s="214"/>
      <c r="BN17" s="214"/>
      <c r="BO17" s="215"/>
      <c r="BP17" s="231"/>
      <c r="BQ17" s="232"/>
      <c r="BR17" s="232"/>
      <c r="BS17" s="233"/>
      <c r="BT17" s="231"/>
      <c r="BU17" s="232"/>
      <c r="BV17" s="232"/>
      <c r="BW17" s="232"/>
      <c r="BX17" s="233"/>
      <c r="BY17" s="204"/>
      <c r="BZ17" s="205"/>
      <c r="CA17" s="205"/>
      <c r="CB17" s="205"/>
      <c r="CC17" s="205"/>
      <c r="CD17" s="206"/>
    </row>
    <row r="18" spans="1:82" ht="22.5" thickBot="1" x14ac:dyDescent="0.55000000000000004">
      <c r="A18" s="189"/>
      <c r="B18" s="190"/>
      <c r="C18" s="40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2"/>
      <c r="O18" s="43"/>
      <c r="P18" s="44"/>
      <c r="Q18" s="44"/>
      <c r="R18" s="44"/>
      <c r="S18" s="45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237"/>
      <c r="AZ18" s="238"/>
      <c r="BA18" s="238"/>
      <c r="BB18" s="239"/>
      <c r="BC18" s="237"/>
      <c r="BD18" s="238"/>
      <c r="BE18" s="238"/>
      <c r="BF18" s="239"/>
      <c r="BG18" s="237"/>
      <c r="BH18" s="238"/>
      <c r="BI18" s="238"/>
      <c r="BJ18" s="239"/>
      <c r="BK18" s="240">
        <f>SUM(BK15:BO17)</f>
        <v>2160</v>
      </c>
      <c r="BL18" s="241"/>
      <c r="BM18" s="241"/>
      <c r="BN18" s="241"/>
      <c r="BO18" s="242"/>
      <c r="BP18" s="234"/>
      <c r="BQ18" s="235"/>
      <c r="BR18" s="235"/>
      <c r="BS18" s="236"/>
      <c r="BT18" s="234"/>
      <c r="BU18" s="235"/>
      <c r="BV18" s="235"/>
      <c r="BW18" s="235"/>
      <c r="BX18" s="236"/>
      <c r="BY18" s="207"/>
      <c r="BZ18" s="208"/>
      <c r="CA18" s="208"/>
      <c r="CB18" s="208"/>
      <c r="CC18" s="208"/>
      <c r="CD18" s="209"/>
    </row>
    <row r="19" spans="1:82" ht="21.75" x14ac:dyDescent="0.5">
      <c r="A19" s="185">
        <v>2</v>
      </c>
      <c r="B19" s="186"/>
      <c r="C19" s="191" t="s">
        <v>75</v>
      </c>
      <c r="D19" s="192"/>
      <c r="E19" s="192"/>
      <c r="F19" s="192"/>
      <c r="G19" s="192"/>
      <c r="H19" s="192"/>
      <c r="I19" s="192" t="s">
        <v>76</v>
      </c>
      <c r="J19" s="192"/>
      <c r="K19" s="192"/>
      <c r="L19" s="192"/>
      <c r="M19" s="192"/>
      <c r="N19" s="193"/>
      <c r="O19" s="194" t="s">
        <v>44</v>
      </c>
      <c r="P19" s="195"/>
      <c r="Q19" s="195"/>
      <c r="R19" s="195"/>
      <c r="S19" s="196"/>
      <c r="T19" s="83" t="s">
        <v>31</v>
      </c>
      <c r="U19" s="83" t="s">
        <v>31</v>
      </c>
      <c r="V19" s="83" t="s">
        <v>31</v>
      </c>
      <c r="W19" s="104">
        <v>2</v>
      </c>
      <c r="X19" s="104">
        <v>2</v>
      </c>
      <c r="Y19" s="83" t="s">
        <v>31</v>
      </c>
      <c r="Z19" s="83" t="s">
        <v>31</v>
      </c>
      <c r="AA19" s="83" t="s">
        <v>31</v>
      </c>
      <c r="AB19" s="83" t="s">
        <v>31</v>
      </c>
      <c r="AC19" s="82" t="s">
        <v>31</v>
      </c>
      <c r="AD19" s="104">
        <v>2</v>
      </c>
      <c r="AE19" s="104">
        <v>2</v>
      </c>
      <c r="AF19" s="83" t="s">
        <v>31</v>
      </c>
      <c r="AG19" s="83" t="s">
        <v>31</v>
      </c>
      <c r="AH19" s="83" t="s">
        <v>31</v>
      </c>
      <c r="AI19" s="83" t="s">
        <v>31</v>
      </c>
      <c r="AJ19" s="83" t="s">
        <v>31</v>
      </c>
      <c r="AK19" s="104">
        <v>2</v>
      </c>
      <c r="AL19" s="104">
        <v>2</v>
      </c>
      <c r="AM19" s="83" t="s">
        <v>31</v>
      </c>
      <c r="AN19" s="83" t="s">
        <v>31</v>
      </c>
      <c r="AO19" s="83" t="s">
        <v>31</v>
      </c>
      <c r="AP19" s="82" t="s">
        <v>31</v>
      </c>
      <c r="AQ19" s="83" t="s">
        <v>31</v>
      </c>
      <c r="AR19" s="83" t="s">
        <v>31</v>
      </c>
      <c r="AS19" s="83" t="s">
        <v>31</v>
      </c>
      <c r="AT19" s="104">
        <v>2</v>
      </c>
      <c r="AU19" s="104">
        <v>2</v>
      </c>
      <c r="AV19" s="104">
        <v>2</v>
      </c>
      <c r="AW19" s="82" t="s">
        <v>31</v>
      </c>
      <c r="AX19" s="83" t="s">
        <v>31</v>
      </c>
      <c r="AY19" s="194">
        <v>38</v>
      </c>
      <c r="AZ19" s="195"/>
      <c r="BA19" s="195"/>
      <c r="BB19" s="196"/>
      <c r="BC19" s="222" t="s">
        <v>15</v>
      </c>
      <c r="BD19" s="223"/>
      <c r="BE19" s="223"/>
      <c r="BF19" s="224"/>
      <c r="BG19" s="225" t="s">
        <v>15</v>
      </c>
      <c r="BH19" s="226"/>
      <c r="BI19" s="226"/>
      <c r="BJ19" s="227"/>
      <c r="BK19" s="228">
        <f>SUM(AY19*50)</f>
        <v>1900</v>
      </c>
      <c r="BL19" s="229"/>
      <c r="BM19" s="229"/>
      <c r="BN19" s="229"/>
      <c r="BO19" s="230"/>
      <c r="BP19" s="231"/>
      <c r="BQ19" s="232"/>
      <c r="BR19" s="232"/>
      <c r="BS19" s="233"/>
      <c r="BT19" s="231"/>
      <c r="BU19" s="232"/>
      <c r="BV19" s="232"/>
      <c r="BW19" s="232"/>
      <c r="BX19" s="233"/>
      <c r="BY19" s="204"/>
      <c r="BZ19" s="205"/>
      <c r="CA19" s="205"/>
      <c r="CB19" s="205"/>
      <c r="CC19" s="205"/>
      <c r="CD19" s="206"/>
    </row>
    <row r="20" spans="1:82" ht="21.75" x14ac:dyDescent="0.5">
      <c r="A20" s="187"/>
      <c r="B20" s="188"/>
      <c r="C20" s="243" t="s">
        <v>70</v>
      </c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5"/>
      <c r="O20" s="213" t="s">
        <v>45</v>
      </c>
      <c r="P20" s="214"/>
      <c r="Q20" s="214"/>
      <c r="R20" s="214"/>
      <c r="S20" s="215"/>
      <c r="T20" s="85" t="s">
        <v>31</v>
      </c>
      <c r="U20" s="85" t="s">
        <v>31</v>
      </c>
      <c r="V20" s="85" t="s">
        <v>31</v>
      </c>
      <c r="W20" s="85" t="s">
        <v>31</v>
      </c>
      <c r="X20" s="85" t="s">
        <v>31</v>
      </c>
      <c r="Y20" s="85" t="s">
        <v>31</v>
      </c>
      <c r="Z20" s="85" t="s">
        <v>31</v>
      </c>
      <c r="AA20" s="85" t="s">
        <v>31</v>
      </c>
      <c r="AB20" s="148">
        <v>7</v>
      </c>
      <c r="AC20" s="85" t="s">
        <v>31</v>
      </c>
      <c r="AD20" s="85" t="s">
        <v>31</v>
      </c>
      <c r="AE20" s="85" t="s">
        <v>31</v>
      </c>
      <c r="AF20" s="85" t="s">
        <v>31</v>
      </c>
      <c r="AG20" s="85" t="s">
        <v>31</v>
      </c>
      <c r="AH20" s="85" t="s">
        <v>31</v>
      </c>
      <c r="AI20" s="148">
        <v>7</v>
      </c>
      <c r="AJ20" s="85" t="s">
        <v>31</v>
      </c>
      <c r="AK20" s="85" t="s">
        <v>31</v>
      </c>
      <c r="AL20" s="85" t="s">
        <v>31</v>
      </c>
      <c r="AM20" s="85" t="s">
        <v>31</v>
      </c>
      <c r="AN20" s="85" t="s">
        <v>31</v>
      </c>
      <c r="AO20" s="85" t="s">
        <v>31</v>
      </c>
      <c r="AP20" s="148">
        <v>7</v>
      </c>
      <c r="AQ20" s="85" t="s">
        <v>31</v>
      </c>
      <c r="AR20" s="85" t="s">
        <v>31</v>
      </c>
      <c r="AS20" s="85" t="s">
        <v>31</v>
      </c>
      <c r="AT20" s="85" t="s">
        <v>31</v>
      </c>
      <c r="AU20" s="85" t="s">
        <v>31</v>
      </c>
      <c r="AV20" s="85" t="s">
        <v>31</v>
      </c>
      <c r="AW20" s="85" t="s">
        <v>31</v>
      </c>
      <c r="AX20" s="85" t="s">
        <v>31</v>
      </c>
      <c r="AY20" s="213" t="s">
        <v>15</v>
      </c>
      <c r="AZ20" s="214"/>
      <c r="BA20" s="214"/>
      <c r="BB20" s="215"/>
      <c r="BC20" s="213">
        <f>SUM(SUMIF(T20:AX20,6,T20:AX20),SUMIF(T20:AX20,7,T20:AX20))</f>
        <v>21</v>
      </c>
      <c r="BD20" s="214"/>
      <c r="BE20" s="214"/>
      <c r="BF20" s="215"/>
      <c r="BG20" s="213" t="s">
        <v>15</v>
      </c>
      <c r="BH20" s="214"/>
      <c r="BI20" s="214"/>
      <c r="BJ20" s="215"/>
      <c r="BK20" s="216">
        <f>SUM(BC20*60)</f>
        <v>1260</v>
      </c>
      <c r="BL20" s="217"/>
      <c r="BM20" s="217"/>
      <c r="BN20" s="217"/>
      <c r="BO20" s="218"/>
      <c r="BP20" s="231"/>
      <c r="BQ20" s="232"/>
      <c r="BR20" s="232"/>
      <c r="BS20" s="233"/>
      <c r="BT20" s="231"/>
      <c r="BU20" s="232"/>
      <c r="BV20" s="232"/>
      <c r="BW20" s="232"/>
      <c r="BX20" s="233"/>
      <c r="BY20" s="204"/>
      <c r="BZ20" s="205"/>
      <c r="CA20" s="205"/>
      <c r="CB20" s="205"/>
      <c r="CC20" s="205"/>
      <c r="CD20" s="206"/>
    </row>
    <row r="21" spans="1:82" ht="21.75" x14ac:dyDescent="0.5">
      <c r="A21" s="187"/>
      <c r="B21" s="188"/>
      <c r="C21" s="268" t="s">
        <v>69</v>
      </c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70"/>
      <c r="O21" s="28"/>
      <c r="P21" s="27"/>
      <c r="Q21" s="27"/>
      <c r="R21" s="27"/>
      <c r="S21" s="29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13"/>
      <c r="AZ21" s="214"/>
      <c r="BA21" s="214"/>
      <c r="BB21" s="215"/>
      <c r="BC21" s="213"/>
      <c r="BD21" s="214"/>
      <c r="BE21" s="214"/>
      <c r="BF21" s="215"/>
      <c r="BG21" s="213"/>
      <c r="BH21" s="214"/>
      <c r="BI21" s="214"/>
      <c r="BJ21" s="215"/>
      <c r="BK21" s="213"/>
      <c r="BL21" s="214"/>
      <c r="BM21" s="214"/>
      <c r="BN21" s="214"/>
      <c r="BO21" s="215"/>
      <c r="BP21" s="231"/>
      <c r="BQ21" s="232"/>
      <c r="BR21" s="232"/>
      <c r="BS21" s="233"/>
      <c r="BT21" s="231"/>
      <c r="BU21" s="232"/>
      <c r="BV21" s="232"/>
      <c r="BW21" s="232"/>
      <c r="BX21" s="233"/>
      <c r="BY21" s="204"/>
      <c r="BZ21" s="205"/>
      <c r="CA21" s="205"/>
      <c r="CB21" s="205"/>
      <c r="CC21" s="205"/>
      <c r="CD21" s="206"/>
    </row>
    <row r="22" spans="1:82" ht="22.5" thickBot="1" x14ac:dyDescent="0.55000000000000004">
      <c r="A22" s="189"/>
      <c r="B22" s="190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2"/>
      <c r="O22" s="43"/>
      <c r="P22" s="44"/>
      <c r="Q22" s="44"/>
      <c r="R22" s="44"/>
      <c r="S22" s="45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237"/>
      <c r="AZ22" s="238"/>
      <c r="BA22" s="238"/>
      <c r="BB22" s="239"/>
      <c r="BC22" s="237"/>
      <c r="BD22" s="238"/>
      <c r="BE22" s="238"/>
      <c r="BF22" s="239"/>
      <c r="BG22" s="237"/>
      <c r="BH22" s="238"/>
      <c r="BI22" s="238"/>
      <c r="BJ22" s="239"/>
      <c r="BK22" s="240">
        <f>SUM(BK19:BO21)</f>
        <v>3160</v>
      </c>
      <c r="BL22" s="241"/>
      <c r="BM22" s="241"/>
      <c r="BN22" s="241"/>
      <c r="BO22" s="242"/>
      <c r="BP22" s="234"/>
      <c r="BQ22" s="235"/>
      <c r="BR22" s="235"/>
      <c r="BS22" s="236"/>
      <c r="BT22" s="234"/>
      <c r="BU22" s="235"/>
      <c r="BV22" s="235"/>
      <c r="BW22" s="235"/>
      <c r="BX22" s="236"/>
      <c r="BY22" s="207"/>
      <c r="BZ22" s="208"/>
      <c r="CA22" s="208"/>
      <c r="CB22" s="208"/>
      <c r="CC22" s="208"/>
      <c r="CD22" s="209"/>
    </row>
    <row r="23" spans="1:82" ht="21.75" x14ac:dyDescent="0.5">
      <c r="A23" s="187">
        <v>3</v>
      </c>
      <c r="B23" s="188"/>
      <c r="C23" s="191" t="s">
        <v>75</v>
      </c>
      <c r="D23" s="192"/>
      <c r="E23" s="192"/>
      <c r="F23" s="192"/>
      <c r="G23" s="192"/>
      <c r="H23" s="192"/>
      <c r="I23" s="192" t="s">
        <v>76</v>
      </c>
      <c r="J23" s="192"/>
      <c r="K23" s="192"/>
      <c r="L23" s="192"/>
      <c r="M23" s="192"/>
      <c r="N23" s="193"/>
      <c r="O23" s="194" t="s">
        <v>44</v>
      </c>
      <c r="P23" s="195"/>
      <c r="Q23" s="195"/>
      <c r="R23" s="195"/>
      <c r="S23" s="196"/>
      <c r="T23" s="83" t="s">
        <v>31</v>
      </c>
      <c r="U23" s="83" t="s">
        <v>31</v>
      </c>
      <c r="V23" s="83" t="s">
        <v>31</v>
      </c>
      <c r="W23" s="104">
        <v>2</v>
      </c>
      <c r="X23" s="104">
        <v>2</v>
      </c>
      <c r="Y23" s="83" t="s">
        <v>31</v>
      </c>
      <c r="Z23" s="83" t="s">
        <v>31</v>
      </c>
      <c r="AA23" s="83" t="s">
        <v>31</v>
      </c>
      <c r="AB23" s="83" t="s">
        <v>31</v>
      </c>
      <c r="AC23" s="82" t="s">
        <v>31</v>
      </c>
      <c r="AD23" s="104">
        <v>2</v>
      </c>
      <c r="AE23" s="104">
        <v>2</v>
      </c>
      <c r="AF23" s="83" t="s">
        <v>31</v>
      </c>
      <c r="AG23" s="83" t="s">
        <v>31</v>
      </c>
      <c r="AH23" s="83" t="s">
        <v>31</v>
      </c>
      <c r="AI23" s="83" t="s">
        <v>31</v>
      </c>
      <c r="AJ23" s="83" t="s">
        <v>31</v>
      </c>
      <c r="AK23" s="104">
        <v>2</v>
      </c>
      <c r="AL23" s="104">
        <v>2</v>
      </c>
      <c r="AM23" s="83" t="s">
        <v>31</v>
      </c>
      <c r="AN23" s="83" t="s">
        <v>31</v>
      </c>
      <c r="AO23" s="83" t="s">
        <v>31</v>
      </c>
      <c r="AP23" s="82" t="s">
        <v>31</v>
      </c>
      <c r="AQ23" s="83" t="s">
        <v>31</v>
      </c>
      <c r="AR23" s="83" t="s">
        <v>31</v>
      </c>
      <c r="AS23" s="83" t="s">
        <v>31</v>
      </c>
      <c r="AT23" s="104">
        <v>2</v>
      </c>
      <c r="AU23" s="104">
        <v>2</v>
      </c>
      <c r="AV23" s="104">
        <v>2</v>
      </c>
      <c r="AW23" s="82" t="s">
        <v>31</v>
      </c>
      <c r="AX23" s="83" t="s">
        <v>31</v>
      </c>
      <c r="AY23" s="194">
        <v>38</v>
      </c>
      <c r="AZ23" s="195"/>
      <c r="BA23" s="195"/>
      <c r="BB23" s="196"/>
      <c r="BC23" s="222" t="s">
        <v>15</v>
      </c>
      <c r="BD23" s="223"/>
      <c r="BE23" s="223"/>
      <c r="BF23" s="224"/>
      <c r="BG23" s="225" t="s">
        <v>15</v>
      </c>
      <c r="BH23" s="226"/>
      <c r="BI23" s="226"/>
      <c r="BJ23" s="227"/>
      <c r="BK23" s="228">
        <f>SUM(AY23*50)</f>
        <v>1900</v>
      </c>
      <c r="BL23" s="229"/>
      <c r="BM23" s="229"/>
      <c r="BN23" s="229"/>
      <c r="BO23" s="230"/>
      <c r="BP23" s="231"/>
      <c r="BQ23" s="232"/>
      <c r="BR23" s="232"/>
      <c r="BS23" s="233"/>
      <c r="BT23" s="231"/>
      <c r="BU23" s="232"/>
      <c r="BV23" s="232"/>
      <c r="BW23" s="232"/>
      <c r="BX23" s="233"/>
      <c r="BY23" s="204"/>
      <c r="BZ23" s="205"/>
      <c r="CA23" s="205"/>
      <c r="CB23" s="205"/>
      <c r="CC23" s="205"/>
      <c r="CD23" s="206"/>
    </row>
    <row r="24" spans="1:82" ht="21.75" x14ac:dyDescent="0.5">
      <c r="A24" s="187"/>
      <c r="B24" s="188"/>
      <c r="C24" s="243" t="s">
        <v>32</v>
      </c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5"/>
      <c r="O24" s="213" t="s">
        <v>45</v>
      </c>
      <c r="P24" s="214"/>
      <c r="Q24" s="214"/>
      <c r="R24" s="214"/>
      <c r="S24" s="215"/>
      <c r="T24" s="85" t="s">
        <v>31</v>
      </c>
      <c r="U24" s="85" t="s">
        <v>31</v>
      </c>
      <c r="V24" s="85" t="s">
        <v>31</v>
      </c>
      <c r="W24" s="85" t="s">
        <v>31</v>
      </c>
      <c r="X24" s="85" t="s">
        <v>31</v>
      </c>
      <c r="Y24" s="85" t="s">
        <v>31</v>
      </c>
      <c r="Z24" s="85" t="s">
        <v>31</v>
      </c>
      <c r="AA24" s="85" t="s">
        <v>31</v>
      </c>
      <c r="AB24" s="148">
        <v>7</v>
      </c>
      <c r="AC24" s="85" t="s">
        <v>31</v>
      </c>
      <c r="AD24" s="85" t="s">
        <v>31</v>
      </c>
      <c r="AE24" s="85" t="s">
        <v>31</v>
      </c>
      <c r="AF24" s="85" t="s">
        <v>31</v>
      </c>
      <c r="AG24" s="85" t="s">
        <v>31</v>
      </c>
      <c r="AH24" s="85" t="s">
        <v>31</v>
      </c>
      <c r="AI24" s="148">
        <v>7</v>
      </c>
      <c r="AJ24" s="85" t="s">
        <v>31</v>
      </c>
      <c r="AK24" s="85" t="s">
        <v>31</v>
      </c>
      <c r="AL24" s="85" t="s">
        <v>31</v>
      </c>
      <c r="AM24" s="85" t="s">
        <v>31</v>
      </c>
      <c r="AN24" s="85" t="s">
        <v>31</v>
      </c>
      <c r="AO24" s="85" t="s">
        <v>31</v>
      </c>
      <c r="AP24" s="148">
        <v>7</v>
      </c>
      <c r="AQ24" s="85" t="s">
        <v>31</v>
      </c>
      <c r="AR24" s="85" t="s">
        <v>31</v>
      </c>
      <c r="AS24" s="85" t="s">
        <v>31</v>
      </c>
      <c r="AT24" s="85" t="s">
        <v>31</v>
      </c>
      <c r="AU24" s="85" t="s">
        <v>31</v>
      </c>
      <c r="AV24" s="85" t="s">
        <v>31</v>
      </c>
      <c r="AW24" s="85" t="s">
        <v>31</v>
      </c>
      <c r="AX24" s="85" t="s">
        <v>31</v>
      </c>
      <c r="AY24" s="213" t="s">
        <v>15</v>
      </c>
      <c r="AZ24" s="214"/>
      <c r="BA24" s="214"/>
      <c r="BB24" s="215"/>
      <c r="BC24" s="213">
        <f>SUM(SUMIF(T24:AX24,6,T24:AX24),SUMIF(T24:AX24,7,T24:AX24))</f>
        <v>21</v>
      </c>
      <c r="BD24" s="214"/>
      <c r="BE24" s="214"/>
      <c r="BF24" s="215"/>
      <c r="BG24" s="213" t="s">
        <v>15</v>
      </c>
      <c r="BH24" s="214"/>
      <c r="BI24" s="214"/>
      <c r="BJ24" s="215"/>
      <c r="BK24" s="216">
        <f>SUM(BC24*60)</f>
        <v>1260</v>
      </c>
      <c r="BL24" s="217"/>
      <c r="BM24" s="217"/>
      <c r="BN24" s="217"/>
      <c r="BO24" s="218"/>
      <c r="BP24" s="231"/>
      <c r="BQ24" s="232"/>
      <c r="BR24" s="232"/>
      <c r="BS24" s="233"/>
      <c r="BT24" s="231"/>
      <c r="BU24" s="232"/>
      <c r="BV24" s="232"/>
      <c r="BW24" s="232"/>
      <c r="BX24" s="233"/>
      <c r="BY24" s="204"/>
      <c r="BZ24" s="205"/>
      <c r="CA24" s="205"/>
      <c r="CB24" s="205"/>
      <c r="CC24" s="205"/>
      <c r="CD24" s="206"/>
    </row>
    <row r="25" spans="1:82" ht="21.75" x14ac:dyDescent="0.5">
      <c r="A25" s="187"/>
      <c r="B25" s="188"/>
      <c r="C25" s="268" t="s">
        <v>69</v>
      </c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70"/>
      <c r="O25" s="28"/>
      <c r="P25" s="27"/>
      <c r="Q25" s="27"/>
      <c r="R25" s="27"/>
      <c r="S25" s="29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13"/>
      <c r="AZ25" s="214"/>
      <c r="BA25" s="214"/>
      <c r="BB25" s="215"/>
      <c r="BC25" s="213"/>
      <c r="BD25" s="214"/>
      <c r="BE25" s="214"/>
      <c r="BF25" s="215"/>
      <c r="BG25" s="213"/>
      <c r="BH25" s="214"/>
      <c r="BI25" s="214"/>
      <c r="BJ25" s="215"/>
      <c r="BK25" s="213"/>
      <c r="BL25" s="214"/>
      <c r="BM25" s="214"/>
      <c r="BN25" s="214"/>
      <c r="BO25" s="215"/>
      <c r="BP25" s="231"/>
      <c r="BQ25" s="232"/>
      <c r="BR25" s="232"/>
      <c r="BS25" s="233"/>
      <c r="BT25" s="231"/>
      <c r="BU25" s="232"/>
      <c r="BV25" s="232"/>
      <c r="BW25" s="232"/>
      <c r="BX25" s="233"/>
      <c r="BY25" s="204"/>
      <c r="BZ25" s="205"/>
      <c r="CA25" s="205"/>
      <c r="CB25" s="205"/>
      <c r="CC25" s="205"/>
      <c r="CD25" s="206"/>
    </row>
    <row r="26" spans="1:82" ht="22.5" thickBot="1" x14ac:dyDescent="0.55000000000000004">
      <c r="A26" s="187"/>
      <c r="B26" s="188"/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9"/>
      <c r="O26" s="34"/>
      <c r="P26" s="35"/>
      <c r="Q26" s="35"/>
      <c r="R26" s="35"/>
      <c r="S26" s="3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237"/>
      <c r="AZ26" s="238"/>
      <c r="BA26" s="238"/>
      <c r="BB26" s="239"/>
      <c r="BC26" s="237"/>
      <c r="BD26" s="238"/>
      <c r="BE26" s="238"/>
      <c r="BF26" s="239"/>
      <c r="BG26" s="237"/>
      <c r="BH26" s="238"/>
      <c r="BI26" s="238"/>
      <c r="BJ26" s="239"/>
      <c r="BK26" s="240">
        <f>SUM(BK23:BO25)</f>
        <v>3160</v>
      </c>
      <c r="BL26" s="241"/>
      <c r="BM26" s="241"/>
      <c r="BN26" s="241"/>
      <c r="BO26" s="242"/>
      <c r="BP26" s="234"/>
      <c r="BQ26" s="235"/>
      <c r="BR26" s="235"/>
      <c r="BS26" s="236"/>
      <c r="BT26" s="234"/>
      <c r="BU26" s="235"/>
      <c r="BV26" s="235"/>
      <c r="BW26" s="235"/>
      <c r="BX26" s="236"/>
      <c r="BY26" s="207"/>
      <c r="BZ26" s="208"/>
      <c r="CA26" s="208"/>
      <c r="CB26" s="208"/>
      <c r="CC26" s="208"/>
      <c r="CD26" s="209"/>
    </row>
    <row r="27" spans="1:82" ht="22.5" thickTop="1" thickBot="1" x14ac:dyDescent="0.5">
      <c r="A27" s="24"/>
      <c r="B27" s="24"/>
      <c r="C27" s="25" t="s">
        <v>49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6" t="s">
        <v>66</v>
      </c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8">
        <f>SUM(AY15:BB26)</f>
        <v>94</v>
      </c>
      <c r="AZ27" s="249"/>
      <c r="BA27" s="249"/>
      <c r="BB27" s="250"/>
      <c r="BC27" s="248">
        <f>SUM(BC15:BF26)</f>
        <v>63</v>
      </c>
      <c r="BD27" s="249"/>
      <c r="BE27" s="249"/>
      <c r="BF27" s="250"/>
      <c r="BG27" s="248" t="s">
        <v>15</v>
      </c>
      <c r="BH27" s="249"/>
      <c r="BI27" s="249"/>
      <c r="BJ27" s="250"/>
      <c r="BK27" s="251">
        <f>SUM(BK18,BK22,BK26)</f>
        <v>8480</v>
      </c>
      <c r="BL27" s="249"/>
      <c r="BM27" s="249"/>
      <c r="BN27" s="249"/>
      <c r="BO27" s="250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</row>
    <row r="28" spans="1:82" ht="16.5" customHeight="1" x14ac:dyDescent="0.45">
      <c r="T28" s="8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</row>
    <row r="29" spans="1:82" ht="21.75" thickBot="1" x14ac:dyDescent="0.5">
      <c r="A29" s="19"/>
      <c r="B29" s="21"/>
      <c r="C29" s="200" t="s">
        <v>55</v>
      </c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1"/>
      <c r="O29" s="69"/>
      <c r="P29" s="70"/>
      <c r="Q29" s="70"/>
      <c r="R29" s="70"/>
      <c r="S29" s="72"/>
      <c r="T29" s="73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252" t="s">
        <v>67</v>
      </c>
      <c r="AN29" s="252"/>
      <c r="AO29" s="252"/>
      <c r="AP29" s="252"/>
      <c r="AQ29" s="252"/>
      <c r="AR29" s="252"/>
      <c r="AS29" s="252"/>
      <c r="AT29" s="252"/>
      <c r="AU29" s="252"/>
      <c r="AV29" s="252"/>
      <c r="AW29" s="252"/>
      <c r="AX29" s="252"/>
      <c r="AY29" s="254">
        <f>AY27</f>
        <v>94</v>
      </c>
      <c r="AZ29" s="202"/>
      <c r="BA29" s="202"/>
      <c r="BB29" s="203"/>
      <c r="BC29" s="254">
        <f>BC27</f>
        <v>63</v>
      </c>
      <c r="BD29" s="202"/>
      <c r="BE29" s="202"/>
      <c r="BF29" s="203"/>
      <c r="BG29" s="254" t="str">
        <f>BG27</f>
        <v>-</v>
      </c>
      <c r="BH29" s="202"/>
      <c r="BI29" s="202"/>
      <c r="BJ29" s="203"/>
      <c r="BK29" s="255">
        <f>BK27</f>
        <v>8480</v>
      </c>
      <c r="BL29" s="256"/>
      <c r="BM29" s="256"/>
      <c r="BN29" s="256"/>
      <c r="BO29" s="257"/>
      <c r="BP29" s="78"/>
      <c r="BQ29" s="71"/>
      <c r="BR29" s="71"/>
      <c r="BS29" s="79"/>
      <c r="BT29" s="78"/>
      <c r="BU29" s="71"/>
      <c r="BV29" s="71"/>
      <c r="BW29" s="71"/>
      <c r="BX29" s="79"/>
      <c r="BY29" s="71"/>
      <c r="BZ29" s="71"/>
      <c r="CA29" s="71"/>
      <c r="CB29" s="71"/>
      <c r="CC29" s="71"/>
      <c r="CD29" s="79"/>
    </row>
    <row r="30" spans="1:82" ht="21.75" x14ac:dyDescent="0.5">
      <c r="A30" s="185">
        <v>4</v>
      </c>
      <c r="B30" s="186"/>
      <c r="C30" s="191" t="s">
        <v>75</v>
      </c>
      <c r="D30" s="192"/>
      <c r="E30" s="192"/>
      <c r="F30" s="192"/>
      <c r="G30" s="192"/>
      <c r="H30" s="192"/>
      <c r="I30" s="192" t="s">
        <v>76</v>
      </c>
      <c r="J30" s="192"/>
      <c r="K30" s="192"/>
      <c r="L30" s="192"/>
      <c r="M30" s="192"/>
      <c r="N30" s="193"/>
      <c r="O30" s="194" t="s">
        <v>44</v>
      </c>
      <c r="P30" s="195"/>
      <c r="Q30" s="195"/>
      <c r="R30" s="195"/>
      <c r="S30" s="196"/>
      <c r="T30" s="83" t="s">
        <v>31</v>
      </c>
      <c r="U30" s="83" t="s">
        <v>31</v>
      </c>
      <c r="V30" s="83" t="s">
        <v>31</v>
      </c>
      <c r="W30" s="104">
        <v>2</v>
      </c>
      <c r="X30" s="104">
        <v>2</v>
      </c>
      <c r="Y30" s="83" t="s">
        <v>31</v>
      </c>
      <c r="Z30" s="83" t="s">
        <v>31</v>
      </c>
      <c r="AA30" s="83" t="s">
        <v>31</v>
      </c>
      <c r="AB30" s="83" t="s">
        <v>31</v>
      </c>
      <c r="AC30" s="82" t="s">
        <v>31</v>
      </c>
      <c r="AD30" s="104">
        <v>2</v>
      </c>
      <c r="AE30" s="104">
        <v>2</v>
      </c>
      <c r="AF30" s="83" t="s">
        <v>31</v>
      </c>
      <c r="AG30" s="83" t="s">
        <v>31</v>
      </c>
      <c r="AH30" s="83" t="s">
        <v>31</v>
      </c>
      <c r="AI30" s="83" t="s">
        <v>31</v>
      </c>
      <c r="AJ30" s="83" t="s">
        <v>31</v>
      </c>
      <c r="AK30" s="104">
        <v>2</v>
      </c>
      <c r="AL30" s="104">
        <v>2</v>
      </c>
      <c r="AM30" s="83" t="s">
        <v>31</v>
      </c>
      <c r="AN30" s="83" t="s">
        <v>31</v>
      </c>
      <c r="AO30" s="83" t="s">
        <v>31</v>
      </c>
      <c r="AP30" s="82" t="s">
        <v>31</v>
      </c>
      <c r="AQ30" s="83" t="s">
        <v>31</v>
      </c>
      <c r="AR30" s="83" t="s">
        <v>31</v>
      </c>
      <c r="AS30" s="83" t="s">
        <v>31</v>
      </c>
      <c r="AT30" s="104">
        <v>2</v>
      </c>
      <c r="AU30" s="104">
        <v>2</v>
      </c>
      <c r="AV30" s="104">
        <v>2</v>
      </c>
      <c r="AW30" s="82" t="s">
        <v>31</v>
      </c>
      <c r="AX30" s="83" t="s">
        <v>31</v>
      </c>
      <c r="AY30" s="194">
        <v>38</v>
      </c>
      <c r="AZ30" s="195"/>
      <c r="BA30" s="195"/>
      <c r="BB30" s="196"/>
      <c r="BC30" s="222" t="s">
        <v>15</v>
      </c>
      <c r="BD30" s="223"/>
      <c r="BE30" s="223"/>
      <c r="BF30" s="224"/>
      <c r="BG30" s="225" t="s">
        <v>15</v>
      </c>
      <c r="BH30" s="226"/>
      <c r="BI30" s="226"/>
      <c r="BJ30" s="227"/>
      <c r="BK30" s="228">
        <f>SUM(AY30*50)</f>
        <v>1900</v>
      </c>
      <c r="BL30" s="229"/>
      <c r="BM30" s="229"/>
      <c r="BN30" s="229"/>
      <c r="BO30" s="230"/>
      <c r="BP30" s="231"/>
      <c r="BQ30" s="232"/>
      <c r="BR30" s="232"/>
      <c r="BS30" s="233"/>
      <c r="BT30" s="231"/>
      <c r="BU30" s="232"/>
      <c r="BV30" s="232"/>
      <c r="BW30" s="232"/>
      <c r="BX30" s="233"/>
      <c r="BY30" s="204"/>
      <c r="BZ30" s="205"/>
      <c r="CA30" s="205"/>
      <c r="CB30" s="205"/>
      <c r="CC30" s="205"/>
      <c r="CD30" s="206"/>
    </row>
    <row r="31" spans="1:82" ht="21" customHeight="1" x14ac:dyDescent="0.5">
      <c r="A31" s="187"/>
      <c r="B31" s="188"/>
      <c r="C31" s="284" t="s">
        <v>54</v>
      </c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6"/>
      <c r="O31" s="213" t="s">
        <v>45</v>
      </c>
      <c r="P31" s="214"/>
      <c r="Q31" s="214"/>
      <c r="R31" s="214"/>
      <c r="S31" s="215"/>
      <c r="T31" s="85" t="s">
        <v>31</v>
      </c>
      <c r="U31" s="85" t="s">
        <v>31</v>
      </c>
      <c r="V31" s="85" t="s">
        <v>31</v>
      </c>
      <c r="W31" s="85" t="s">
        <v>31</v>
      </c>
      <c r="X31" s="85" t="s">
        <v>31</v>
      </c>
      <c r="Y31" s="85" t="s">
        <v>31</v>
      </c>
      <c r="Z31" s="85" t="s">
        <v>31</v>
      </c>
      <c r="AA31" s="85" t="s">
        <v>31</v>
      </c>
      <c r="AB31" s="148">
        <v>7</v>
      </c>
      <c r="AC31" s="85" t="s">
        <v>31</v>
      </c>
      <c r="AD31" s="85" t="s">
        <v>31</v>
      </c>
      <c r="AE31" s="85" t="s">
        <v>31</v>
      </c>
      <c r="AF31" s="85" t="s">
        <v>31</v>
      </c>
      <c r="AG31" s="85" t="s">
        <v>31</v>
      </c>
      <c r="AH31" s="85" t="s">
        <v>31</v>
      </c>
      <c r="AI31" s="148">
        <v>7</v>
      </c>
      <c r="AJ31" s="85" t="s">
        <v>31</v>
      </c>
      <c r="AK31" s="85" t="s">
        <v>31</v>
      </c>
      <c r="AL31" s="85" t="s">
        <v>31</v>
      </c>
      <c r="AM31" s="85" t="s">
        <v>31</v>
      </c>
      <c r="AN31" s="85" t="s">
        <v>31</v>
      </c>
      <c r="AO31" s="85" t="s">
        <v>31</v>
      </c>
      <c r="AP31" s="148">
        <v>7</v>
      </c>
      <c r="AQ31" s="85" t="s">
        <v>31</v>
      </c>
      <c r="AR31" s="85" t="s">
        <v>31</v>
      </c>
      <c r="AS31" s="85" t="s">
        <v>31</v>
      </c>
      <c r="AT31" s="85" t="s">
        <v>31</v>
      </c>
      <c r="AU31" s="85" t="s">
        <v>31</v>
      </c>
      <c r="AV31" s="85" t="s">
        <v>31</v>
      </c>
      <c r="AW31" s="85" t="s">
        <v>31</v>
      </c>
      <c r="AX31" s="85" t="s">
        <v>31</v>
      </c>
      <c r="AY31" s="213" t="s">
        <v>15</v>
      </c>
      <c r="AZ31" s="214"/>
      <c r="BA31" s="214"/>
      <c r="BB31" s="215"/>
      <c r="BC31" s="213">
        <f>SUM(SUMIF(T31:AX31,6,T31:AX31),SUMIF(T31:AX31,7,T31:AX31))</f>
        <v>21</v>
      </c>
      <c r="BD31" s="214"/>
      <c r="BE31" s="214"/>
      <c r="BF31" s="215"/>
      <c r="BG31" s="213" t="s">
        <v>15</v>
      </c>
      <c r="BH31" s="214"/>
      <c r="BI31" s="214"/>
      <c r="BJ31" s="215"/>
      <c r="BK31" s="216">
        <f>SUM(BC31*60)</f>
        <v>1260</v>
      </c>
      <c r="BL31" s="217"/>
      <c r="BM31" s="217"/>
      <c r="BN31" s="217"/>
      <c r="BO31" s="218"/>
      <c r="BP31" s="231"/>
      <c r="BQ31" s="232"/>
      <c r="BR31" s="232"/>
      <c r="BS31" s="233"/>
      <c r="BT31" s="231"/>
      <c r="BU31" s="232"/>
      <c r="BV31" s="232"/>
      <c r="BW31" s="232"/>
      <c r="BX31" s="233"/>
      <c r="BY31" s="204"/>
      <c r="BZ31" s="205"/>
      <c r="CA31" s="205"/>
      <c r="CB31" s="205"/>
      <c r="CC31" s="205"/>
      <c r="CD31" s="206"/>
    </row>
    <row r="32" spans="1:82" ht="18.75" customHeight="1" x14ac:dyDescent="0.5">
      <c r="A32" s="187"/>
      <c r="B32" s="188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7"/>
      <c r="O32" s="28"/>
      <c r="P32" s="27"/>
      <c r="Q32" s="27"/>
      <c r="R32" s="27"/>
      <c r="S32" s="29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13"/>
      <c r="AZ32" s="214"/>
      <c r="BA32" s="214"/>
      <c r="BB32" s="215"/>
      <c r="BC32" s="213"/>
      <c r="BD32" s="214"/>
      <c r="BE32" s="214"/>
      <c r="BF32" s="215"/>
      <c r="BG32" s="213"/>
      <c r="BH32" s="214"/>
      <c r="BI32" s="214"/>
      <c r="BJ32" s="215"/>
      <c r="BK32" s="213"/>
      <c r="BL32" s="214"/>
      <c r="BM32" s="214"/>
      <c r="BN32" s="214"/>
      <c r="BO32" s="215"/>
      <c r="BP32" s="231"/>
      <c r="BQ32" s="232"/>
      <c r="BR32" s="232"/>
      <c r="BS32" s="233"/>
      <c r="BT32" s="231"/>
      <c r="BU32" s="232"/>
      <c r="BV32" s="232"/>
      <c r="BW32" s="232"/>
      <c r="BX32" s="233"/>
      <c r="BY32" s="204"/>
      <c r="BZ32" s="205"/>
      <c r="CA32" s="205"/>
      <c r="CB32" s="205"/>
      <c r="CC32" s="205"/>
      <c r="CD32" s="206"/>
    </row>
    <row r="33" spans="1:82" ht="22.5" thickBot="1" x14ac:dyDescent="0.55000000000000004">
      <c r="A33" s="189"/>
      <c r="B33" s="190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2"/>
      <c r="O33" s="43"/>
      <c r="P33" s="44"/>
      <c r="Q33" s="44"/>
      <c r="R33" s="44"/>
      <c r="S33" s="45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237"/>
      <c r="AZ33" s="238"/>
      <c r="BA33" s="238"/>
      <c r="BB33" s="239"/>
      <c r="BC33" s="237"/>
      <c r="BD33" s="238"/>
      <c r="BE33" s="238"/>
      <c r="BF33" s="239"/>
      <c r="BG33" s="237"/>
      <c r="BH33" s="238"/>
      <c r="BI33" s="238"/>
      <c r="BJ33" s="239"/>
      <c r="BK33" s="240">
        <f>SUM(BK30:BO32)</f>
        <v>3160</v>
      </c>
      <c r="BL33" s="241"/>
      <c r="BM33" s="241"/>
      <c r="BN33" s="241"/>
      <c r="BO33" s="242"/>
      <c r="BP33" s="234"/>
      <c r="BQ33" s="235"/>
      <c r="BR33" s="235"/>
      <c r="BS33" s="236"/>
      <c r="BT33" s="234"/>
      <c r="BU33" s="235"/>
      <c r="BV33" s="235"/>
      <c r="BW33" s="235"/>
      <c r="BX33" s="236"/>
      <c r="BY33" s="207"/>
      <c r="BZ33" s="208"/>
      <c r="CA33" s="208"/>
      <c r="CB33" s="208"/>
      <c r="CC33" s="208"/>
      <c r="CD33" s="209"/>
    </row>
    <row r="34" spans="1:82" ht="21.75" x14ac:dyDescent="0.5">
      <c r="A34" s="185">
        <v>5</v>
      </c>
      <c r="B34" s="186"/>
      <c r="C34" s="191" t="s">
        <v>75</v>
      </c>
      <c r="D34" s="192"/>
      <c r="E34" s="192"/>
      <c r="F34" s="192"/>
      <c r="G34" s="192"/>
      <c r="H34" s="192"/>
      <c r="I34" s="192" t="s">
        <v>76</v>
      </c>
      <c r="J34" s="192"/>
      <c r="K34" s="192"/>
      <c r="L34" s="192"/>
      <c r="M34" s="192"/>
      <c r="N34" s="193"/>
      <c r="O34" s="194" t="s">
        <v>44</v>
      </c>
      <c r="P34" s="195"/>
      <c r="Q34" s="195"/>
      <c r="R34" s="195"/>
      <c r="S34" s="196"/>
      <c r="T34" s="83" t="s">
        <v>31</v>
      </c>
      <c r="U34" s="83" t="s">
        <v>31</v>
      </c>
      <c r="V34" s="83" t="s">
        <v>31</v>
      </c>
      <c r="W34" s="104">
        <v>2</v>
      </c>
      <c r="X34" s="104">
        <v>2</v>
      </c>
      <c r="Y34" s="83" t="s">
        <v>31</v>
      </c>
      <c r="Z34" s="83" t="s">
        <v>31</v>
      </c>
      <c r="AA34" s="83" t="s">
        <v>31</v>
      </c>
      <c r="AB34" s="83" t="s">
        <v>31</v>
      </c>
      <c r="AC34" s="82" t="s">
        <v>31</v>
      </c>
      <c r="AD34" s="104">
        <v>2</v>
      </c>
      <c r="AE34" s="104">
        <v>2</v>
      </c>
      <c r="AF34" s="83" t="s">
        <v>31</v>
      </c>
      <c r="AG34" s="83" t="s">
        <v>31</v>
      </c>
      <c r="AH34" s="83" t="s">
        <v>31</v>
      </c>
      <c r="AI34" s="83" t="s">
        <v>31</v>
      </c>
      <c r="AJ34" s="83" t="s">
        <v>31</v>
      </c>
      <c r="AK34" s="104">
        <v>2</v>
      </c>
      <c r="AL34" s="104">
        <v>2</v>
      </c>
      <c r="AM34" s="83" t="s">
        <v>31</v>
      </c>
      <c r="AN34" s="83" t="s">
        <v>31</v>
      </c>
      <c r="AO34" s="83" t="s">
        <v>31</v>
      </c>
      <c r="AP34" s="82" t="s">
        <v>31</v>
      </c>
      <c r="AQ34" s="83" t="s">
        <v>31</v>
      </c>
      <c r="AR34" s="83" t="s">
        <v>31</v>
      </c>
      <c r="AS34" s="83" t="s">
        <v>31</v>
      </c>
      <c r="AT34" s="104">
        <v>2</v>
      </c>
      <c r="AU34" s="104">
        <v>2</v>
      </c>
      <c r="AV34" s="104">
        <v>2</v>
      </c>
      <c r="AW34" s="82" t="s">
        <v>31</v>
      </c>
      <c r="AX34" s="83" t="s">
        <v>31</v>
      </c>
      <c r="AY34" s="194">
        <v>38</v>
      </c>
      <c r="AZ34" s="195"/>
      <c r="BA34" s="195"/>
      <c r="BB34" s="196"/>
      <c r="BC34" s="222" t="s">
        <v>15</v>
      </c>
      <c r="BD34" s="223"/>
      <c r="BE34" s="223"/>
      <c r="BF34" s="224"/>
      <c r="BG34" s="225" t="s">
        <v>15</v>
      </c>
      <c r="BH34" s="226"/>
      <c r="BI34" s="226"/>
      <c r="BJ34" s="227"/>
      <c r="BK34" s="228">
        <f>SUM(AY34*50)</f>
        <v>1900</v>
      </c>
      <c r="BL34" s="229"/>
      <c r="BM34" s="229"/>
      <c r="BN34" s="229"/>
      <c r="BO34" s="230"/>
      <c r="BP34" s="231"/>
      <c r="BQ34" s="232"/>
      <c r="BR34" s="232"/>
      <c r="BS34" s="233"/>
      <c r="BT34" s="231"/>
      <c r="BU34" s="232"/>
      <c r="BV34" s="232"/>
      <c r="BW34" s="232"/>
      <c r="BX34" s="233"/>
      <c r="BY34" s="204"/>
      <c r="BZ34" s="205"/>
      <c r="CA34" s="205"/>
      <c r="CB34" s="205"/>
      <c r="CC34" s="205"/>
      <c r="CD34" s="206"/>
    </row>
    <row r="35" spans="1:82" ht="21.75" x14ac:dyDescent="0.5">
      <c r="A35" s="187"/>
      <c r="B35" s="188"/>
      <c r="C35" s="243" t="s">
        <v>33</v>
      </c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5"/>
      <c r="O35" s="213" t="s">
        <v>45</v>
      </c>
      <c r="P35" s="214"/>
      <c r="Q35" s="214"/>
      <c r="R35" s="214"/>
      <c r="S35" s="215"/>
      <c r="T35" s="85" t="s">
        <v>31</v>
      </c>
      <c r="U35" s="85" t="s">
        <v>31</v>
      </c>
      <c r="V35" s="85" t="s">
        <v>31</v>
      </c>
      <c r="W35" s="85" t="s">
        <v>31</v>
      </c>
      <c r="X35" s="85" t="s">
        <v>31</v>
      </c>
      <c r="Y35" s="85" t="s">
        <v>31</v>
      </c>
      <c r="Z35" s="85" t="s">
        <v>31</v>
      </c>
      <c r="AA35" s="85" t="s">
        <v>31</v>
      </c>
      <c r="AB35" s="148">
        <v>7</v>
      </c>
      <c r="AC35" s="85" t="s">
        <v>31</v>
      </c>
      <c r="AD35" s="85" t="s">
        <v>31</v>
      </c>
      <c r="AE35" s="85" t="s">
        <v>31</v>
      </c>
      <c r="AF35" s="85" t="s">
        <v>31</v>
      </c>
      <c r="AG35" s="85" t="s">
        <v>31</v>
      </c>
      <c r="AH35" s="85" t="s">
        <v>31</v>
      </c>
      <c r="AI35" s="148">
        <v>7</v>
      </c>
      <c r="AJ35" s="85" t="s">
        <v>31</v>
      </c>
      <c r="AK35" s="85" t="s">
        <v>31</v>
      </c>
      <c r="AL35" s="85" t="s">
        <v>31</v>
      </c>
      <c r="AM35" s="85" t="s">
        <v>31</v>
      </c>
      <c r="AN35" s="85" t="s">
        <v>31</v>
      </c>
      <c r="AO35" s="85" t="s">
        <v>31</v>
      </c>
      <c r="AP35" s="148">
        <v>7</v>
      </c>
      <c r="AQ35" s="85" t="s">
        <v>31</v>
      </c>
      <c r="AR35" s="85" t="s">
        <v>31</v>
      </c>
      <c r="AS35" s="85" t="s">
        <v>31</v>
      </c>
      <c r="AT35" s="85" t="s">
        <v>31</v>
      </c>
      <c r="AU35" s="85" t="s">
        <v>31</v>
      </c>
      <c r="AV35" s="85" t="s">
        <v>31</v>
      </c>
      <c r="AW35" s="85" t="s">
        <v>31</v>
      </c>
      <c r="AX35" s="85" t="s">
        <v>31</v>
      </c>
      <c r="AY35" s="213" t="s">
        <v>15</v>
      </c>
      <c r="AZ35" s="214"/>
      <c r="BA35" s="214"/>
      <c r="BB35" s="215"/>
      <c r="BC35" s="213">
        <f>SUM(SUMIF(T35:AX35,6,T35:AX35),SUMIF(T35:AX35,7,T35:AX35))</f>
        <v>21</v>
      </c>
      <c r="BD35" s="214"/>
      <c r="BE35" s="214"/>
      <c r="BF35" s="215"/>
      <c r="BG35" s="213" t="s">
        <v>15</v>
      </c>
      <c r="BH35" s="214"/>
      <c r="BI35" s="214"/>
      <c r="BJ35" s="215"/>
      <c r="BK35" s="216">
        <f>SUM(BC35*60)</f>
        <v>1260</v>
      </c>
      <c r="BL35" s="217"/>
      <c r="BM35" s="217"/>
      <c r="BN35" s="217"/>
      <c r="BO35" s="218"/>
      <c r="BP35" s="231"/>
      <c r="BQ35" s="232"/>
      <c r="BR35" s="232"/>
      <c r="BS35" s="233"/>
      <c r="BT35" s="231"/>
      <c r="BU35" s="232"/>
      <c r="BV35" s="232"/>
      <c r="BW35" s="232"/>
      <c r="BX35" s="233"/>
      <c r="BY35" s="204"/>
      <c r="BZ35" s="205"/>
      <c r="CA35" s="205"/>
      <c r="CB35" s="205"/>
      <c r="CC35" s="205"/>
      <c r="CD35" s="206"/>
    </row>
    <row r="36" spans="1:82" ht="18.75" customHeight="1" x14ac:dyDescent="0.5">
      <c r="A36" s="187"/>
      <c r="B36" s="188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  <c r="O36" s="28"/>
      <c r="P36" s="27"/>
      <c r="Q36" s="27"/>
      <c r="R36" s="27"/>
      <c r="S36" s="29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13"/>
      <c r="AZ36" s="214"/>
      <c r="BA36" s="214"/>
      <c r="BB36" s="215"/>
      <c r="BC36" s="213"/>
      <c r="BD36" s="214"/>
      <c r="BE36" s="214"/>
      <c r="BF36" s="215"/>
      <c r="BG36" s="213"/>
      <c r="BH36" s="214"/>
      <c r="BI36" s="214"/>
      <c r="BJ36" s="215"/>
      <c r="BK36" s="213"/>
      <c r="BL36" s="214"/>
      <c r="BM36" s="214"/>
      <c r="BN36" s="214"/>
      <c r="BO36" s="215"/>
      <c r="BP36" s="231"/>
      <c r="BQ36" s="232"/>
      <c r="BR36" s="232"/>
      <c r="BS36" s="233"/>
      <c r="BT36" s="231"/>
      <c r="BU36" s="232"/>
      <c r="BV36" s="232"/>
      <c r="BW36" s="232"/>
      <c r="BX36" s="233"/>
      <c r="BY36" s="204"/>
      <c r="BZ36" s="205"/>
      <c r="CA36" s="205"/>
      <c r="CB36" s="205"/>
      <c r="CC36" s="205"/>
      <c r="CD36" s="206"/>
    </row>
    <row r="37" spans="1:82" ht="22.5" thickBot="1" x14ac:dyDescent="0.55000000000000004">
      <c r="A37" s="189"/>
      <c r="B37" s="190"/>
      <c r="C37" s="40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2"/>
      <c r="O37" s="43"/>
      <c r="P37" s="44"/>
      <c r="Q37" s="44"/>
      <c r="R37" s="44"/>
      <c r="S37" s="45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237"/>
      <c r="AZ37" s="238"/>
      <c r="BA37" s="238"/>
      <c r="BB37" s="239"/>
      <c r="BC37" s="237"/>
      <c r="BD37" s="238"/>
      <c r="BE37" s="238"/>
      <c r="BF37" s="239"/>
      <c r="BG37" s="237"/>
      <c r="BH37" s="238"/>
      <c r="BI37" s="238"/>
      <c r="BJ37" s="239"/>
      <c r="BK37" s="240">
        <f>SUM(BK34:BO36)</f>
        <v>3160</v>
      </c>
      <c r="BL37" s="241"/>
      <c r="BM37" s="241"/>
      <c r="BN37" s="241"/>
      <c r="BO37" s="242"/>
      <c r="BP37" s="234"/>
      <c r="BQ37" s="235"/>
      <c r="BR37" s="235"/>
      <c r="BS37" s="236"/>
      <c r="BT37" s="234"/>
      <c r="BU37" s="235"/>
      <c r="BV37" s="235"/>
      <c r="BW37" s="235"/>
      <c r="BX37" s="236"/>
      <c r="BY37" s="207"/>
      <c r="BZ37" s="208"/>
      <c r="CA37" s="208"/>
      <c r="CB37" s="208"/>
      <c r="CC37" s="208"/>
      <c r="CD37" s="209"/>
    </row>
    <row r="38" spans="1:82" ht="22.5" thickTop="1" thickBot="1" x14ac:dyDescent="0.5">
      <c r="A38" s="24"/>
      <c r="B38" s="24"/>
      <c r="C38" s="25" t="s">
        <v>49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6" t="s">
        <v>48</v>
      </c>
      <c r="AN38" s="246"/>
      <c r="AO38" s="246"/>
      <c r="AP38" s="246"/>
      <c r="AQ38" s="246"/>
      <c r="AR38" s="246"/>
      <c r="AS38" s="246"/>
      <c r="AT38" s="246"/>
      <c r="AU38" s="246"/>
      <c r="AV38" s="246"/>
      <c r="AW38" s="246"/>
      <c r="AX38" s="246"/>
      <c r="AY38" s="248">
        <v>190</v>
      </c>
      <c r="AZ38" s="249"/>
      <c r="BA38" s="249"/>
      <c r="BB38" s="250"/>
      <c r="BC38" s="248">
        <v>175</v>
      </c>
      <c r="BD38" s="249"/>
      <c r="BE38" s="249"/>
      <c r="BF38" s="250"/>
      <c r="BG38" s="248" t="s">
        <v>15</v>
      </c>
      <c r="BH38" s="249"/>
      <c r="BI38" s="249"/>
      <c r="BJ38" s="250"/>
      <c r="BK38" s="251">
        <f>SUM(BK29,BK33,BK37)</f>
        <v>14800</v>
      </c>
      <c r="BL38" s="249"/>
      <c r="BM38" s="249"/>
      <c r="BN38" s="249"/>
      <c r="BO38" s="250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</row>
    <row r="39" spans="1:82" x14ac:dyDescent="0.45">
      <c r="T39" s="88" t="s">
        <v>57</v>
      </c>
      <c r="AG39" s="89" t="str">
        <f>"( "&amp;BAHTTEXT(BK38)&amp;" )"</f>
        <v>( หนึ่งหมื่นสี่พันแปดร้อยบาทถ้วน )</v>
      </c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</row>
    <row r="40" spans="1:82" ht="15.75" customHeight="1" x14ac:dyDescent="0.45">
      <c r="T40" s="8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</row>
    <row r="41" spans="1:82" ht="21.75" x14ac:dyDescent="0.45">
      <c r="A41" s="8"/>
      <c r="B41" s="9"/>
      <c r="C41" s="12"/>
      <c r="D41" s="14" t="s">
        <v>38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9" t="s">
        <v>40</v>
      </c>
      <c r="T41" s="9"/>
      <c r="U41" s="9"/>
      <c r="V41" s="9"/>
      <c r="W41" s="9"/>
      <c r="X41" s="9"/>
      <c r="Y41" s="9"/>
      <c r="Z41" s="9"/>
      <c r="AA41" s="9"/>
      <c r="AB41" s="9"/>
      <c r="AC41" s="9"/>
      <c r="AD41" s="8"/>
      <c r="AE41" s="9"/>
      <c r="AF41" s="14" t="s">
        <v>38</v>
      </c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9" t="s">
        <v>37</v>
      </c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3"/>
      <c r="BG41" s="9"/>
      <c r="BH41" s="9"/>
      <c r="BI41" s="14" t="s">
        <v>38</v>
      </c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9" t="s">
        <v>42</v>
      </c>
      <c r="BY41" s="9"/>
      <c r="BZ41" s="9"/>
      <c r="CA41" s="9"/>
      <c r="CB41" s="9"/>
      <c r="CC41" s="9"/>
      <c r="CD41" s="9"/>
    </row>
    <row r="42" spans="1:82" ht="20.25" customHeight="1" x14ac:dyDescent="0.5">
      <c r="A42" s="8"/>
      <c r="B42" s="9"/>
      <c r="C42" s="9"/>
      <c r="D42" s="13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8"/>
      <c r="AE42" s="9"/>
      <c r="AF42" s="13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3"/>
      <c r="BG42" s="9"/>
      <c r="BH42" s="9"/>
      <c r="BI42" s="14" t="s">
        <v>38</v>
      </c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9" t="s">
        <v>43</v>
      </c>
      <c r="BY42" s="9"/>
      <c r="BZ42" s="9"/>
      <c r="CA42" s="9"/>
      <c r="CB42" s="9"/>
      <c r="CC42" s="3"/>
      <c r="CD42" s="3"/>
    </row>
    <row r="43" spans="1:82" ht="20.25" customHeight="1" x14ac:dyDescent="0.5">
      <c r="A43" s="10"/>
      <c r="B43" s="9"/>
      <c r="C43" s="9"/>
      <c r="D43" s="12" t="s">
        <v>39</v>
      </c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10"/>
      <c r="AE43" s="9"/>
      <c r="AF43" s="12" t="s">
        <v>39</v>
      </c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</row>
  </sheetData>
  <mergeCells count="216">
    <mergeCell ref="BV1:CD2"/>
    <mergeCell ref="A3:CD3"/>
    <mergeCell ref="R4:AL4"/>
    <mergeCell ref="AQ4:AV4"/>
    <mergeCell ref="BC4:BK4"/>
    <mergeCell ref="BO4:BS4"/>
    <mergeCell ref="T10:T12"/>
    <mergeCell ref="U10:U12"/>
    <mergeCell ref="Y10:Y12"/>
    <mergeCell ref="Z10:Z12"/>
    <mergeCell ref="AA10:AA12"/>
    <mergeCell ref="AB10:AB12"/>
    <mergeCell ref="AF10:AF12"/>
    <mergeCell ref="AG10:AG12"/>
    <mergeCell ref="AH10:AH12"/>
    <mergeCell ref="AI10:AI12"/>
    <mergeCell ref="AL10:AL12"/>
    <mergeCell ref="AM10:AM12"/>
    <mergeCell ref="AN10:AN12"/>
    <mergeCell ref="AO10:AO12"/>
    <mergeCell ref="AP10:AP12"/>
    <mergeCell ref="AS10:AS12"/>
    <mergeCell ref="AT10:AT12"/>
    <mergeCell ref="AU10:AU12"/>
    <mergeCell ref="BY9:CD9"/>
    <mergeCell ref="AA5:AK5"/>
    <mergeCell ref="AP5:AU5"/>
    <mergeCell ref="BK5:BO5"/>
    <mergeCell ref="C7:N12"/>
    <mergeCell ref="T7:AX7"/>
    <mergeCell ref="AY7:BJ8"/>
    <mergeCell ref="BK7:BO13"/>
    <mergeCell ref="T8:AX8"/>
    <mergeCell ref="AD10:AD12"/>
    <mergeCell ref="AV10:AV12"/>
    <mergeCell ref="AX10:AX12"/>
    <mergeCell ref="BY10:CD10"/>
    <mergeCell ref="AE10:AE12"/>
    <mergeCell ref="AJ10:AJ12"/>
    <mergeCell ref="AK10:AK12"/>
    <mergeCell ref="AQ10:AQ12"/>
    <mergeCell ref="AR10:AR12"/>
    <mergeCell ref="BG12:BJ12"/>
    <mergeCell ref="AY13:BB13"/>
    <mergeCell ref="BC13:BF13"/>
    <mergeCell ref="BG13:BJ13"/>
    <mergeCell ref="AY10:BB10"/>
    <mergeCell ref="BC10:BF10"/>
    <mergeCell ref="BG10:BJ10"/>
    <mergeCell ref="A9:B9"/>
    <mergeCell ref="O9:S9"/>
    <mergeCell ref="T9:AX9"/>
    <mergeCell ref="A10:B10"/>
    <mergeCell ref="BP10:BS10"/>
    <mergeCell ref="BT10:BX10"/>
    <mergeCell ref="BP9:BS9"/>
    <mergeCell ref="BT9:BX9"/>
    <mergeCell ref="AW10:AW12"/>
    <mergeCell ref="BP15:BS18"/>
    <mergeCell ref="BT15:BX18"/>
    <mergeCell ref="BK17:BO17"/>
    <mergeCell ref="AY18:BB18"/>
    <mergeCell ref="BC18:BF18"/>
    <mergeCell ref="BG18:BJ18"/>
    <mergeCell ref="C15:H15"/>
    <mergeCell ref="I15:N15"/>
    <mergeCell ref="BK18:BO18"/>
    <mergeCell ref="BC16:BF16"/>
    <mergeCell ref="BG16:BJ16"/>
    <mergeCell ref="BK16:BO16"/>
    <mergeCell ref="AY17:BB17"/>
    <mergeCell ref="BC17:BF17"/>
    <mergeCell ref="BG17:BJ17"/>
    <mergeCell ref="AY15:BB15"/>
    <mergeCell ref="BC15:BF15"/>
    <mergeCell ref="BG15:BJ15"/>
    <mergeCell ref="BK15:BO15"/>
    <mergeCell ref="A15:B18"/>
    <mergeCell ref="BP19:BS22"/>
    <mergeCell ref="BT19:BX22"/>
    <mergeCell ref="BY19:CD22"/>
    <mergeCell ref="C20:N20"/>
    <mergeCell ref="O20:S20"/>
    <mergeCell ref="AY20:BB20"/>
    <mergeCell ref="BC20:BF20"/>
    <mergeCell ref="BG20:BJ20"/>
    <mergeCell ref="BK20:BO20"/>
    <mergeCell ref="AY21:BB21"/>
    <mergeCell ref="A19:B22"/>
    <mergeCell ref="C19:H19"/>
    <mergeCell ref="I19:N19"/>
    <mergeCell ref="O19:S19"/>
    <mergeCell ref="AY19:BB19"/>
    <mergeCell ref="BC19:BF19"/>
    <mergeCell ref="BG19:BJ19"/>
    <mergeCell ref="BK19:BO19"/>
    <mergeCell ref="BC21:BF21"/>
    <mergeCell ref="BY15:CD18"/>
    <mergeCell ref="C16:N16"/>
    <mergeCell ref="O16:S16"/>
    <mergeCell ref="AY16:BB16"/>
    <mergeCell ref="A23:B26"/>
    <mergeCell ref="C23:H23"/>
    <mergeCell ref="I23:N23"/>
    <mergeCell ref="O23:S23"/>
    <mergeCell ref="AY23:BB23"/>
    <mergeCell ref="BC23:BF23"/>
    <mergeCell ref="BG21:BJ21"/>
    <mergeCell ref="BK21:BO21"/>
    <mergeCell ref="AY22:BB22"/>
    <mergeCell ref="BC22:BF22"/>
    <mergeCell ref="BG22:BJ22"/>
    <mergeCell ref="BK22:BO22"/>
    <mergeCell ref="BG23:BJ23"/>
    <mergeCell ref="BK23:BO23"/>
    <mergeCell ref="BP23:BS26"/>
    <mergeCell ref="BT23:BX26"/>
    <mergeCell ref="BY23:CD26"/>
    <mergeCell ref="C24:N24"/>
    <mergeCell ref="O24:S24"/>
    <mergeCell ref="AY24:BB24"/>
    <mergeCell ref="BC24:BF24"/>
    <mergeCell ref="BG24:BJ24"/>
    <mergeCell ref="BG27:BJ27"/>
    <mergeCell ref="BK27:BO27"/>
    <mergeCell ref="BK24:BO24"/>
    <mergeCell ref="AY25:BB25"/>
    <mergeCell ref="BC25:BF25"/>
    <mergeCell ref="BG25:BJ25"/>
    <mergeCell ref="BK25:BO25"/>
    <mergeCell ref="AY26:BB26"/>
    <mergeCell ref="BC26:BF26"/>
    <mergeCell ref="BG26:BJ26"/>
    <mergeCell ref="BK26:BO26"/>
    <mergeCell ref="BK29:BO29"/>
    <mergeCell ref="A30:B33"/>
    <mergeCell ref="C30:H30"/>
    <mergeCell ref="I30:N30"/>
    <mergeCell ref="O30:S30"/>
    <mergeCell ref="AY30:BB30"/>
    <mergeCell ref="BC30:BF30"/>
    <mergeCell ref="BG30:BJ30"/>
    <mergeCell ref="BK30:BO30"/>
    <mergeCell ref="BC32:BF32"/>
    <mergeCell ref="C29:N29"/>
    <mergeCell ref="AM29:AX29"/>
    <mergeCell ref="AY29:BB29"/>
    <mergeCell ref="BC29:BF29"/>
    <mergeCell ref="BG29:BJ29"/>
    <mergeCell ref="BP30:BS33"/>
    <mergeCell ref="BT30:BX33"/>
    <mergeCell ref="BY30:CD33"/>
    <mergeCell ref="C31:N31"/>
    <mergeCell ref="O31:S31"/>
    <mergeCell ref="AY31:BB31"/>
    <mergeCell ref="BC31:BF31"/>
    <mergeCell ref="BG31:BJ31"/>
    <mergeCell ref="BK31:BO31"/>
    <mergeCell ref="AY32:BB32"/>
    <mergeCell ref="A34:B37"/>
    <mergeCell ref="C34:H34"/>
    <mergeCell ref="I34:N34"/>
    <mergeCell ref="O34:S34"/>
    <mergeCell ref="AY34:BB34"/>
    <mergeCell ref="BC34:BF34"/>
    <mergeCell ref="BG32:BJ32"/>
    <mergeCell ref="BK32:BO32"/>
    <mergeCell ref="AY33:BB33"/>
    <mergeCell ref="BC33:BF33"/>
    <mergeCell ref="BG33:BJ33"/>
    <mergeCell ref="BK33:BO33"/>
    <mergeCell ref="BG34:BJ34"/>
    <mergeCell ref="BK34:BO34"/>
    <mergeCell ref="BP34:BS37"/>
    <mergeCell ref="BT34:BX37"/>
    <mergeCell ref="BY34:CD37"/>
    <mergeCell ref="C35:N35"/>
    <mergeCell ref="O35:S35"/>
    <mergeCell ref="AY35:BB35"/>
    <mergeCell ref="BC35:BF35"/>
    <mergeCell ref="BG35:BJ35"/>
    <mergeCell ref="BG38:BJ38"/>
    <mergeCell ref="BK38:BO38"/>
    <mergeCell ref="BK35:BO35"/>
    <mergeCell ref="AY36:BB36"/>
    <mergeCell ref="BC36:BF36"/>
    <mergeCell ref="BG36:BJ36"/>
    <mergeCell ref="BK36:BO36"/>
    <mergeCell ref="AY37:BB37"/>
    <mergeCell ref="BC37:BF37"/>
    <mergeCell ref="BG37:BJ37"/>
    <mergeCell ref="BK37:BO37"/>
    <mergeCell ref="E43:R43"/>
    <mergeCell ref="AG43:AT43"/>
    <mergeCell ref="C17:N17"/>
    <mergeCell ref="C21:N21"/>
    <mergeCell ref="C25:N25"/>
    <mergeCell ref="AZ5:BF5"/>
    <mergeCell ref="AM38:AX38"/>
    <mergeCell ref="AY38:BB38"/>
    <mergeCell ref="BC38:BF38"/>
    <mergeCell ref="AM27:AX27"/>
    <mergeCell ref="AY27:BB27"/>
    <mergeCell ref="BC27:BF27"/>
    <mergeCell ref="C14:N14"/>
    <mergeCell ref="AM14:AX14"/>
    <mergeCell ref="AY12:BB12"/>
    <mergeCell ref="BC12:BF12"/>
    <mergeCell ref="E42:R42"/>
    <mergeCell ref="AG42:AT42"/>
    <mergeCell ref="O15:S15"/>
    <mergeCell ref="O10:S10"/>
    <mergeCell ref="V10:V12"/>
    <mergeCell ref="W10:W12"/>
    <mergeCell ref="X10:X12"/>
    <mergeCell ref="AC10:AC12"/>
  </mergeCells>
  <printOptions horizontalCentered="1"/>
  <pageMargins left="0.23622047244094491" right="0.23622047244094491" top="0.31496062992125984" bottom="0.31496062992125984" header="0.19685039370078741" footer="0.19685039370078741"/>
  <pageSetup paperSize="9" scale="95" orientation="landscape" horizontalDpi="0" verticalDpi="0" r:id="rId1"/>
  <rowBreaks count="1" manualBreakCount="1">
    <brk id="28" max="8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บก-กจ.8(31วัน)-1คน </vt:lpstr>
      <vt:lpstr>บก-กจ.8(31วัน)- (1)</vt:lpstr>
      <vt:lpstr>บก-กจ.8(30วัน)-(2)</vt:lpstr>
      <vt:lpstr>'บก-กจ.8(31วัน)-1คน '!Print_Area</vt:lpstr>
      <vt:lpstr>'บก-กจ.8(30วัน)-(2)'!Print_Titles</vt:lpstr>
      <vt:lpstr>'บก-กจ.8(31วัน)- (1)'!Print_Titles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Itharn</dc:creator>
  <cp:lastModifiedBy>Mechanic</cp:lastModifiedBy>
  <cp:lastPrinted>2017-09-19T07:25:15Z</cp:lastPrinted>
  <dcterms:created xsi:type="dcterms:W3CDTF">2000-03-01T11:50:49Z</dcterms:created>
  <dcterms:modified xsi:type="dcterms:W3CDTF">2017-09-19T07:25:54Z</dcterms:modified>
</cp:coreProperties>
</file>